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showInkAnnotation="0"/>
  <mc:AlternateContent xmlns:mc="http://schemas.openxmlformats.org/markup-compatibility/2006">
    <mc:Choice Requires="x15">
      <x15ac:absPath xmlns:x15ac="http://schemas.microsoft.com/office/spreadsheetml/2010/11/ac" url="D:\Trip Planning\GDT Prep\"/>
    </mc:Choice>
  </mc:AlternateContent>
  <xr:revisionPtr revIDLastSave="0" documentId="13_ncr:1_{CBDFB3AF-A98F-47CE-A163-9EED65124B6E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Section A to F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85" i="3" l="1"/>
  <c r="D5" i="3" l="1"/>
  <c r="E41" i="3"/>
  <c r="E38" i="3"/>
  <c r="E105" i="3" l="1"/>
  <c r="E104" i="3"/>
  <c r="E101" i="3"/>
  <c r="E88" i="3" l="1"/>
  <c r="E90" i="3"/>
  <c r="E75" i="3"/>
  <c r="E78" i="3"/>
  <c r="E82" i="3"/>
  <c r="E57" i="3"/>
  <c r="E52" i="3"/>
  <c r="E29" i="3"/>
  <c r="D6" i="3" l="1"/>
  <c r="E108" i="3" l="1"/>
  <c r="E110" i="3"/>
  <c r="E112" i="3"/>
  <c r="E114" i="3"/>
  <c r="E116" i="3"/>
  <c r="E106" i="3" l="1"/>
  <c r="E93" i="3"/>
  <c r="E96" i="3"/>
  <c r="E98" i="3"/>
  <c r="E59" i="3" l="1"/>
  <c r="E60" i="3"/>
  <c r="E63" i="3"/>
  <c r="E65" i="3"/>
  <c r="E66" i="3"/>
  <c r="E67" i="3"/>
  <c r="E69" i="3"/>
  <c r="E70" i="3"/>
  <c r="E73" i="3"/>
  <c r="E85" i="3"/>
  <c r="E35" i="3"/>
  <c r="E44" i="3"/>
  <c r="E45" i="3"/>
  <c r="E47" i="3"/>
  <c r="E50" i="3"/>
  <c r="E55" i="3"/>
  <c r="E7" i="3"/>
  <c r="E8" i="3"/>
  <c r="E12" i="3"/>
  <c r="E14" i="3"/>
  <c r="E16" i="3"/>
  <c r="E19" i="3"/>
  <c r="E20" i="3"/>
  <c r="E21" i="3"/>
  <c r="E33" i="3"/>
  <c r="D7" i="3" l="1"/>
  <c r="D8" i="3" s="1"/>
  <c r="D9" i="3" s="1"/>
  <c r="D10" i="3" s="1"/>
  <c r="D11" i="3" s="1"/>
  <c r="D12" i="3" s="1"/>
  <c r="D13" i="3" s="1"/>
  <c r="D14" i="3" s="1"/>
  <c r="D15" i="3" s="1"/>
  <c r="D16" i="3" s="1"/>
  <c r="D17" i="3" s="1"/>
  <c r="D18" i="3" s="1"/>
  <c r="D19" i="3" s="1"/>
  <c r="D20" i="3" s="1"/>
  <c r="D21" i="3" l="1"/>
  <c r="D22" i="3" s="1"/>
  <c r="D23" i="3" s="1"/>
  <c r="D24" i="3" s="1"/>
  <c r="D25" i="3" s="1"/>
  <c r="D26" i="3" s="1"/>
  <c r="D27" i="3" s="1"/>
  <c r="D28" i="3" s="1"/>
  <c r="D29" i="3" s="1"/>
  <c r="D30" i="3" s="1"/>
  <c r="D31" i="3" s="1"/>
  <c r="D32" i="3" s="1"/>
  <c r="D33" i="3" s="1"/>
  <c r="D34" i="3" s="1"/>
  <c r="D35" i="3" s="1"/>
  <c r="D36" i="3" s="1"/>
  <c r="D37" i="3" s="1"/>
  <c r="D38" i="3" s="1"/>
  <c r="D39" i="3" s="1"/>
  <c r="D40" i="3" s="1"/>
  <c r="D41" i="3" s="1"/>
  <c r="D42" i="3" s="1"/>
  <c r="D43" i="3" s="1"/>
  <c r="D44" i="3" s="1"/>
  <c r="D45" i="3" s="1"/>
  <c r="D46" i="3" l="1"/>
  <c r="D47" i="3" s="1"/>
  <c r="D48" i="3" s="1"/>
  <c r="D49" i="3" s="1"/>
  <c r="D50" i="3" s="1"/>
  <c r="D51" i="3" s="1"/>
  <c r="D52" i="3" s="1"/>
  <c r="D53" i="3" s="1"/>
  <c r="D54" i="3" s="1"/>
  <c r="D55" i="3" s="1"/>
  <c r="D56" i="3" s="1"/>
  <c r="D57" i="3" s="1"/>
  <c r="D58" i="3" s="1"/>
  <c r="D59" i="3" s="1"/>
  <c r="D60" i="3" s="1"/>
  <c r="D61" i="3" s="1"/>
  <c r="D62" i="3" s="1"/>
  <c r="D63" i="3" s="1"/>
  <c r="D64" i="3" s="1"/>
  <c r="D65" i="3" s="1"/>
  <c r="D66" i="3" s="1"/>
  <c r="D67" i="3" s="1"/>
  <c r="D68" i="3" s="1"/>
  <c r="D69" i="3" s="1"/>
  <c r="D70" i="3" l="1"/>
  <c r="D71" i="3" s="1"/>
  <c r="D72" i="3" s="1"/>
  <c r="D73" i="3" s="1"/>
  <c r="D74" i="3" s="1"/>
  <c r="D75" i="3" s="1"/>
  <c r="D76" i="3" l="1"/>
  <c r="D77" i="3" s="1"/>
  <c r="D78" i="3" s="1"/>
  <c r="D79" i="3" s="1"/>
  <c r="D80" i="3" s="1"/>
  <c r="D81" i="3" s="1"/>
  <c r="D82" i="3" s="1"/>
  <c r="D83" i="3" s="1"/>
  <c r="D86" i="3" l="1"/>
  <c r="D87" i="3" s="1"/>
  <c r="D88" i="3" s="1"/>
  <c r="D89" i="3" s="1"/>
  <c r="D90" i="3" s="1"/>
  <c r="D91" i="3" s="1"/>
  <c r="D92" i="3" s="1"/>
  <c r="D93" i="3" s="1"/>
  <c r="D94" i="3" s="1"/>
  <c r="D95" i="3" s="1"/>
  <c r="D96" i="3" s="1"/>
  <c r="D97" i="3" s="1"/>
  <c r="D98" i="3" s="1"/>
  <c r="D99" i="3" s="1"/>
  <c r="D100" i="3" s="1"/>
  <c r="D101" i="3" s="1"/>
  <c r="D102" i="3" s="1"/>
  <c r="D103" i="3" s="1"/>
  <c r="D104" i="3" s="1"/>
  <c r="D105" i="3" s="1"/>
  <c r="D106" i="3" s="1"/>
  <c r="D107" i="3" s="1"/>
  <c r="D108" i="3" s="1"/>
  <c r="D109" i="3" s="1"/>
  <c r="D110" i="3" s="1"/>
  <c r="D111" i="3" s="1"/>
  <c r="D112" i="3" s="1"/>
  <c r="D113" i="3" s="1"/>
  <c r="D114" i="3" s="1"/>
  <c r="D115" i="3" s="1"/>
  <c r="D116" i="3" s="1"/>
  <c r="D84" i="3"/>
</calcChain>
</file>

<file path=xl/sharedStrings.xml><?xml version="1.0" encoding="utf-8"?>
<sst xmlns="http://schemas.openxmlformats.org/spreadsheetml/2006/main" count="405" uniqueCount="191">
  <si>
    <t>Campground</t>
  </si>
  <si>
    <t>Cost</t>
  </si>
  <si>
    <t>Reservation</t>
  </si>
  <si>
    <t>Campground Popularity</t>
  </si>
  <si>
    <t>Medium</t>
  </si>
  <si>
    <t>Notes</t>
  </si>
  <si>
    <t>Low</t>
  </si>
  <si>
    <t>National Park Backcountry Permit required - reserve online</t>
  </si>
  <si>
    <t>No</t>
  </si>
  <si>
    <t>Easy travel</t>
  </si>
  <si>
    <t>$$</t>
  </si>
  <si>
    <t>Mostly easy travel on gravel road</t>
  </si>
  <si>
    <t>Dutch Creek</t>
  </si>
  <si>
    <t>High</t>
  </si>
  <si>
    <t>Provincial Park Backcountry Permit required - reserve online</t>
  </si>
  <si>
    <t>Turbine Canyon (Peter Lougheed PP)</t>
  </si>
  <si>
    <t>Cache Creek (Beehive Natural Area)</t>
  </si>
  <si>
    <t>Jutland Creek (Castle Wildland PP)</t>
  </si>
  <si>
    <t>Marvel Lake (Banff NP)</t>
  </si>
  <si>
    <t>Ball Pass (Banff NP)</t>
  </si>
  <si>
    <t>Floe Lake (Kootenay NP)</t>
  </si>
  <si>
    <t>Wolverine Pass</t>
  </si>
  <si>
    <t>Brushy trail</t>
  </si>
  <si>
    <t xml:space="preserve">Amiskwi Pass </t>
  </si>
  <si>
    <t>Pinto Lake North</t>
  </si>
  <si>
    <t>Evelyn Creek  (Jasper NP)</t>
  </si>
  <si>
    <t>Mary Schaffer (Jasper NP)</t>
  </si>
  <si>
    <t>Avalanche (Jasper NP)</t>
  </si>
  <si>
    <t>Adolphus (Jasper NP)</t>
  </si>
  <si>
    <t>Lynx Creek (Castle PP)</t>
  </si>
  <si>
    <t>High Rock (Don Getty Wildland PP)</t>
  </si>
  <si>
    <t>Etherington Creek</t>
  </si>
  <si>
    <t>Lower Elk Lake (Elk Lakes PP)</t>
  </si>
  <si>
    <t>Frontcountry, reservation recommended</t>
  </si>
  <si>
    <t>Palliser River (Height of the Rockies PP)</t>
  </si>
  <si>
    <t>Great camping area in meadows below pass</t>
  </si>
  <si>
    <t>Cataract Pass (White Goat Wilderness Area)</t>
  </si>
  <si>
    <t>Akamina Creek (Akamina PP)</t>
  </si>
  <si>
    <t>Very Low</t>
  </si>
  <si>
    <t>Miette River Random Camp (Jasper NP)</t>
  </si>
  <si>
    <t>Very High</t>
  </si>
  <si>
    <t>Cairnes Creek Rec Site</t>
  </si>
  <si>
    <t>Short day into town</t>
  </si>
  <si>
    <t>McArthur Creek (Yoho NP)</t>
  </si>
  <si>
    <t>Miette Lake Random Camp (Jasper NP)</t>
  </si>
  <si>
    <t>West Castle Road (Castle Wildland PP)</t>
  </si>
  <si>
    <t>Otto Creek Random Camp (Yoho NP)</t>
  </si>
  <si>
    <t>28 km total off route to Mt Robson Visitor Centre</t>
  </si>
  <si>
    <t>Reserve as "Maligne Pass North"</t>
  </si>
  <si>
    <t>RESUPPLY in Coleman (B&amp;B, motel or campground)</t>
  </si>
  <si>
    <t>RESUPPLY in Jasper (hostel, motel or campground)</t>
  </si>
  <si>
    <t>RESUPPLY at Mt. Robson Visitor Centre (campground nearby)</t>
  </si>
  <si>
    <t>RESUPPLY at Sask Crossing Resort</t>
  </si>
  <si>
    <t>Slide (Mount Robson PP)</t>
  </si>
  <si>
    <t>3 km off route</t>
  </si>
  <si>
    <t>Healy Creek (Banff NP); Optional RESUPPLY at Sunshine Village or Banff</t>
  </si>
  <si>
    <t>National Park Backcountry Permit required - call Park office</t>
  </si>
  <si>
    <t>Window Mountain Lake</t>
  </si>
  <si>
    <t>On alternate</t>
  </si>
  <si>
    <t>NA</t>
  </si>
  <si>
    <t>Pinto Lake East</t>
  </si>
  <si>
    <t>Waterfalls (Jasper NP)</t>
  </si>
  <si>
    <t>Signal (Jasper NP)</t>
  </si>
  <si>
    <t>Cataract Creek</t>
  </si>
  <si>
    <t>Cline (Jasper NP)</t>
  </si>
  <si>
    <t>Random Camp along OHV road around km 105 (Castle PP)</t>
  </si>
  <si>
    <t>Haven's Bridge</t>
  </si>
  <si>
    <t>North Racehorse Creek</t>
  </si>
  <si>
    <t>Upper Baril Creek</t>
  </si>
  <si>
    <t>Elk Road</t>
  </si>
  <si>
    <t>Porcupine (Mt. Assininboine PP)</t>
  </si>
  <si>
    <t>Michele Lakes</t>
  </si>
  <si>
    <t>McCready (Jasper NP)</t>
  </si>
  <si>
    <t>Colonel Ck Camp (Mount Robson PP)</t>
  </si>
  <si>
    <t>Burstall (Banff NP)</t>
  </si>
  <si>
    <t>Boulder Creek (Jasper NP)</t>
  </si>
  <si>
    <t>Alderson Lake (Waterton Lakes NP)</t>
  </si>
  <si>
    <t>Lone Lake (Waterton Lakes NP)</t>
  </si>
  <si>
    <t>McGillivray Creek</t>
  </si>
  <si>
    <t>On High Rock Trail</t>
  </si>
  <si>
    <t>Along an alternate +2 km</t>
  </si>
  <si>
    <t>Weary Creek campground is 1 km off route</t>
  </si>
  <si>
    <t>Mount Sarrail (Peter Lougheed PP)</t>
  </si>
  <si>
    <t>Frontcountry, first come first served</t>
  </si>
  <si>
    <t>RESUPPLY in Field (hotel or campground)</t>
  </si>
  <si>
    <t>Easy walking</t>
  </si>
  <si>
    <t>Howse Floodplain Horse Camp (Banff NP)</t>
  </si>
  <si>
    <t>Watchtower (Jasper NP)</t>
  </si>
  <si>
    <t>3.5 km off route</t>
  </si>
  <si>
    <t>Aldridge Creek</t>
  </si>
  <si>
    <t>3 km down parallel alternate, no extra distance</t>
  </si>
  <si>
    <t>Amiskwi River (Yoho NP)</t>
  </si>
  <si>
    <t>High*</t>
  </si>
  <si>
    <t>Limited Use National Park Backcountry Permit required - reserve online</t>
  </si>
  <si>
    <t>Palliser Pass (Height of the Rockies PP)</t>
  </si>
  <si>
    <t>Random Camp near Miette River trailhead (Jasper NP)</t>
  </si>
  <si>
    <t>First 20 km are road walk, non-purists can hitch; camp in meadow as camping options are poor once you enter forest</t>
  </si>
  <si>
    <t xml:space="preserve">Optional RESUPPLY at Boulton Creek Trading Post +3 km </t>
  </si>
  <si>
    <t>Hidden Creek</t>
  </si>
  <si>
    <t>Kinney Lake (Mt Robson PP)</t>
  </si>
  <si>
    <t>Mt Robson Provioncial Park - Reservation Required</t>
  </si>
  <si>
    <t>Twin Lakes (Waterton Lakes NP)</t>
  </si>
  <si>
    <t>Sage Pass</t>
  </si>
  <si>
    <t>Font Creek (Castle Wildland PP)</t>
  </si>
  <si>
    <t>Scarpe Pass (Castle Wildland PP)</t>
  </si>
  <si>
    <t>Castle Mountain Ski Resort (Food Cache)</t>
  </si>
  <si>
    <t>Hotel Reservations</t>
  </si>
  <si>
    <t>Willoughby Ridge (Castle PP)</t>
  </si>
  <si>
    <t>Atlas Staging Area</t>
  </si>
  <si>
    <t>South Hidden Creek</t>
  </si>
  <si>
    <t>Soda Creek (Beehive Natural Area)</t>
  </si>
  <si>
    <t>500 off route</t>
  </si>
  <si>
    <t>Lyall Creek</t>
  </si>
  <si>
    <t>Old Man / Memory Lake</t>
  </si>
  <si>
    <t>Lost Creek</t>
  </si>
  <si>
    <t>James Lake</t>
  </si>
  <si>
    <t>Fording  Pass</t>
  </si>
  <si>
    <t>next to small lake 150m north of trail</t>
  </si>
  <si>
    <t>Riverside</t>
  </si>
  <si>
    <t>Tobermory Creek</t>
  </si>
  <si>
    <t>Forks (Peter Lougheed PP)</t>
  </si>
  <si>
    <t>Daily Dist. (km)</t>
  </si>
  <si>
    <t>Brig Springs (Banff NP)</t>
  </si>
  <si>
    <t>Lake Magog (Mount Assiniboine PP)</t>
  </si>
  <si>
    <t>1.5 off route</t>
  </si>
  <si>
    <t>Og Lake (Assiniboine PP)</t>
  </si>
  <si>
    <t>Howard Douglas Lake (Banff NP)</t>
  </si>
  <si>
    <t>Egypt Lake (Banff NP)</t>
  </si>
  <si>
    <t>Numa Creek (Kootenay NP)</t>
  </si>
  <si>
    <t>Tumbling Creek (Kootenay NP)</t>
  </si>
  <si>
    <t>Helmet Falls (Kootenay NP)</t>
  </si>
  <si>
    <t>Cum. Dist.</t>
  </si>
  <si>
    <t>GDT Dist. (km)</t>
  </si>
  <si>
    <t>Lambe Creek</t>
  </si>
  <si>
    <t>Conway Creek (Banff NP)</t>
  </si>
  <si>
    <t>Howse River (Banff NP)</t>
  </si>
  <si>
    <t>Owen Creek (Banff NP)</t>
  </si>
  <si>
    <t>Boundary (outside Banff NP)</t>
  </si>
  <si>
    <t>Waterfall Creek</t>
  </si>
  <si>
    <t>Pinto Creek #1/#2</t>
  </si>
  <si>
    <t>300m appart (horse camp)</t>
  </si>
  <si>
    <t>horse camp</t>
  </si>
  <si>
    <t>horse camp on east shore</t>
  </si>
  <si>
    <t>Rugged day (main campground on North Shore of Lake</t>
  </si>
  <si>
    <t>Catarac Creek (White Goat Wilderness Area)</t>
  </si>
  <si>
    <t>Four Point (Jasper NP)</t>
  </si>
  <si>
    <t>Horse Camp</t>
  </si>
  <si>
    <t>Jonas Cutoff (Jasper NP)</t>
  </si>
  <si>
    <t>Poboktan Creek (Jasper NP)</t>
  </si>
  <si>
    <t>Mary Vaux (Jasper NP)</t>
  </si>
  <si>
    <t>Old Horse Camp (Jasper NP)</t>
  </si>
  <si>
    <t>Trapper Creek (Jasper NP)</t>
  </si>
  <si>
    <t>Snowbowl (Jasper NP)</t>
  </si>
  <si>
    <t>Little Shovel (Jasper NP)</t>
  </si>
  <si>
    <t>Curator (Jasper NP)</t>
  </si>
  <si>
    <t>800m off trail</t>
  </si>
  <si>
    <t>Tekarra (Jasper NP)</t>
  </si>
  <si>
    <t>Colonel Pass Camp (Jasper NP)</t>
  </si>
  <si>
    <t xml:space="preserve">Steppe Creek (Mount Robson NP) </t>
  </si>
  <si>
    <t>Calumet (Jasper NP)</t>
  </si>
  <si>
    <t>Dutch Creek HRT</t>
  </si>
  <si>
    <t>Waterton Town Camping</t>
  </si>
  <si>
    <t>Easy Trail Walking</t>
  </si>
  <si>
    <t>scrubby trail</t>
  </si>
  <si>
    <t>Camp just over pass outside park +200m (no water)</t>
  </si>
  <si>
    <t>Mostly road, Collie Ck alt saves 8.5 km (with big creek crossing)</t>
  </si>
  <si>
    <t>First half of the day is brushy (alt ridge with good weather)</t>
  </si>
  <si>
    <t># Sites</t>
  </si>
  <si>
    <t>GDT Campground List  -  Waterton to Mt Robson</t>
  </si>
  <si>
    <t>Busy Camping in Town (option to camp at Bertha Bay 2km south of town)</t>
  </si>
  <si>
    <t>3.5km off GDT on Akamina P.P. trail</t>
  </si>
  <si>
    <t>Seasonal Creek (not flowing in Aug. 2022)</t>
  </si>
  <si>
    <t>Water 50m down scarp creek (North)</t>
  </si>
  <si>
    <t>Technical (slow) travel on La Coulotte Ridge as well as on Sunkist Ridge</t>
  </si>
  <si>
    <t>Hotel, hostel and camping available</t>
  </si>
  <si>
    <t>Easy travel - ATV Track/no water</t>
  </si>
  <si>
    <t>12+</t>
  </si>
  <si>
    <t>Very popular with ATVer</t>
  </si>
  <si>
    <t>Alternate on ATV track - several stream crossings</t>
  </si>
  <si>
    <t>Tornado pass - route finding required (avalanche debris)
Tornado Ridge - steep and technical</t>
  </si>
  <si>
    <t>Great camp spot with table and chairs</t>
  </si>
  <si>
    <t>Good but small site</t>
  </si>
  <si>
    <t>Nice and spread-out</t>
  </si>
  <si>
    <t>Trail washed-out - difficult root finding for 3km appraoching Elk River Road</t>
  </si>
  <si>
    <t xml:space="preserve">Trail washed-out - difficult root finding for several km up to treeline </t>
  </si>
  <si>
    <t>Catarac Tributary (White Goat Wilderness Area)</t>
  </si>
  <si>
    <t>Seasonal creek - trail difficult to find until tributary camp (stay near the stream when in doubt)</t>
  </si>
  <si>
    <t>Route finding challenges - camp spots on north-east bank of creek</t>
  </si>
  <si>
    <t>Decommissioned</t>
  </si>
  <si>
    <t>Several kms of willow bashing &amp; River Crossings - Reserve as "Maligne Pass North" (trail maintenance in progress (2022))</t>
  </si>
  <si>
    <t>Several kms of willow bashing &amp; River Crossings leaving Schaffer - Reserve as "Maligne Pass North" (trail maintenance in progress (2022))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</si>
</sst>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0.0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center"/>
    </xf>
    <xf numFmtId="44" fontId="0" fillId="0" borderId="1" xfId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44" fontId="0" fillId="0" borderId="1" xfId="1" applyFont="1" applyFill="1" applyBorder="1"/>
    <xf numFmtId="0" fontId="0" fillId="0" borderId="1" xfId="0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44" fontId="0" fillId="0" borderId="0" xfId="1" applyFont="1" applyFill="1" applyAlignment="1">
      <alignment horizontal="center"/>
    </xf>
    <xf numFmtId="0" fontId="1" fillId="0" borderId="0" xfId="0" applyFont="1" applyAlignment="1">
      <alignment horizontal="left"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1" applyNumberFormat="1" applyFont="1" applyFill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4" fontId="0" fillId="0" borderId="1" xfId="1" applyFont="1" applyFill="1" applyBorder="1" applyAlignment="1">
      <alignment horizontal="center" vertical="center"/>
    </xf>
    <xf numFmtId="0" fontId="0" fillId="0" borderId="1" xfId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7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17"/>
  <sheetViews>
    <sheetView showGridLines="0" tabSelected="1" topLeftCell="A59" zoomScale="70" zoomScaleNormal="70" zoomScalePageLayoutView="79" workbookViewId="0">
      <selection activeCell="B97" sqref="B97"/>
    </sheetView>
  </sheetViews>
  <sheetFormatPr defaultColWidth="10.875" defaultRowHeight="15.75" x14ac:dyDescent="0.25"/>
  <cols>
    <col min="1" max="1" width="49.125" style="22" customWidth="1"/>
    <col min="2" max="2" width="81.875" style="18" customWidth="1"/>
    <col min="3" max="3" width="13.875" style="2" bestFit="1" customWidth="1"/>
    <col min="4" max="4" width="9.625" style="2" bestFit="1" customWidth="1"/>
    <col min="5" max="5" width="19.875" style="1" hidden="1" customWidth="1"/>
    <col min="6" max="6" width="19.5" style="1" hidden="1" customWidth="1"/>
    <col min="7" max="7" width="21.75" style="1" bestFit="1" customWidth="1"/>
    <col min="8" max="9" width="9.625" style="1" customWidth="1"/>
    <col min="10" max="10" width="62.75" style="2" bestFit="1" customWidth="1"/>
  </cols>
  <sheetData>
    <row r="1" spans="1:10" ht="20.100000000000001" customHeight="1" x14ac:dyDescent="0.25">
      <c r="A1" s="24" t="s">
        <v>168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20.100000000000001" customHeight="1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0" ht="20.100000000000001" customHeight="1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</row>
    <row r="4" spans="1:10" x14ac:dyDescent="0.25">
      <c r="A4" s="19" t="s">
        <v>0</v>
      </c>
      <c r="B4" s="15" t="s">
        <v>5</v>
      </c>
      <c r="C4" s="9" t="s">
        <v>121</v>
      </c>
      <c r="D4" s="9" t="s">
        <v>131</v>
      </c>
      <c r="E4" s="9" t="s">
        <v>121</v>
      </c>
      <c r="F4" s="9" t="s">
        <v>132</v>
      </c>
      <c r="G4" s="9" t="s">
        <v>3</v>
      </c>
      <c r="H4" s="9" t="s">
        <v>1</v>
      </c>
      <c r="I4" s="9" t="s">
        <v>167</v>
      </c>
      <c r="J4" s="8" t="s">
        <v>2</v>
      </c>
    </row>
    <row r="5" spans="1:10" s="22" customFormat="1" x14ac:dyDescent="0.25">
      <c r="A5" s="20" t="s">
        <v>161</v>
      </c>
      <c r="B5" s="25" t="s">
        <v>169</v>
      </c>
      <c r="C5" s="26">
        <v>0</v>
      </c>
      <c r="D5" s="26">
        <f>C5</f>
        <v>0</v>
      </c>
      <c r="E5" s="27"/>
      <c r="F5" s="27"/>
      <c r="G5" s="27" t="s">
        <v>13</v>
      </c>
      <c r="H5" s="28">
        <v>10.02</v>
      </c>
      <c r="I5" s="29">
        <v>200</v>
      </c>
      <c r="J5" s="30" t="s">
        <v>7</v>
      </c>
    </row>
    <row r="6" spans="1:10" x14ac:dyDescent="0.25">
      <c r="A6" s="20" t="s">
        <v>76</v>
      </c>
      <c r="B6" s="12"/>
      <c r="C6" s="6">
        <v>12.9</v>
      </c>
      <c r="D6" s="6">
        <f>C6</f>
        <v>12.9</v>
      </c>
      <c r="E6" s="4">
        <v>12.9</v>
      </c>
      <c r="F6" s="4">
        <v>12.9</v>
      </c>
      <c r="G6" s="4" t="s">
        <v>13</v>
      </c>
      <c r="H6" s="7">
        <v>10.02</v>
      </c>
      <c r="I6" s="23"/>
      <c r="J6" s="5" t="s">
        <v>7</v>
      </c>
    </row>
    <row r="7" spans="1:10" x14ac:dyDescent="0.25">
      <c r="A7" s="20" t="s">
        <v>37</v>
      </c>
      <c r="B7" s="12" t="s">
        <v>170</v>
      </c>
      <c r="C7" s="6">
        <v>21</v>
      </c>
      <c r="D7" s="6">
        <f>C7+D6</f>
        <v>33.9</v>
      </c>
      <c r="E7" s="4">
        <f t="shared" ref="E7" si="0">F7-F6</f>
        <v>12.4</v>
      </c>
      <c r="F7" s="4">
        <v>25.3</v>
      </c>
      <c r="G7" s="4" t="s">
        <v>6</v>
      </c>
      <c r="H7" s="7">
        <v>5</v>
      </c>
      <c r="I7" s="23">
        <v>10</v>
      </c>
      <c r="J7" s="5" t="s">
        <v>8</v>
      </c>
    </row>
    <row r="8" spans="1:10" x14ac:dyDescent="0.25">
      <c r="A8" s="20" t="s">
        <v>77</v>
      </c>
      <c r="B8" s="12"/>
      <c r="C8" s="6">
        <v>22.7</v>
      </c>
      <c r="D8" s="6">
        <f t="shared" ref="D8:D70" si="1">C8+D7</f>
        <v>56.599999999999994</v>
      </c>
      <c r="E8" s="4">
        <f t="shared" ref="E8" si="2">F8-F7</f>
        <v>20.3</v>
      </c>
      <c r="F8" s="4">
        <v>45.6</v>
      </c>
      <c r="G8" s="4" t="s">
        <v>4</v>
      </c>
      <c r="H8" s="7">
        <v>10.02</v>
      </c>
      <c r="I8" s="23">
        <v>4</v>
      </c>
      <c r="J8" s="5" t="s">
        <v>7</v>
      </c>
    </row>
    <row r="9" spans="1:10" x14ac:dyDescent="0.25">
      <c r="A9" s="20" t="s">
        <v>101</v>
      </c>
      <c r="B9" s="12"/>
      <c r="C9" s="6">
        <v>6.6</v>
      </c>
      <c r="D9" s="6">
        <f t="shared" si="1"/>
        <v>63.199999999999996</v>
      </c>
      <c r="E9" s="4"/>
      <c r="F9" s="4"/>
      <c r="G9" s="4" t="s">
        <v>4</v>
      </c>
      <c r="H9" s="7">
        <v>10.02</v>
      </c>
      <c r="I9" s="23">
        <v>4</v>
      </c>
      <c r="J9" s="5" t="s">
        <v>7</v>
      </c>
    </row>
    <row r="10" spans="1:10" x14ac:dyDescent="0.25">
      <c r="A10" s="20" t="s">
        <v>102</v>
      </c>
      <c r="B10" s="12" t="s">
        <v>171</v>
      </c>
      <c r="C10" s="6">
        <v>2.2000000000000002</v>
      </c>
      <c r="D10" s="6">
        <f t="shared" si="1"/>
        <v>65.399999999999991</v>
      </c>
      <c r="E10" s="4"/>
      <c r="F10" s="4"/>
      <c r="G10" s="4" t="s">
        <v>38</v>
      </c>
      <c r="H10" s="7">
        <v>0</v>
      </c>
      <c r="I10" s="23">
        <v>2</v>
      </c>
      <c r="J10" s="5" t="s">
        <v>8</v>
      </c>
    </row>
    <row r="11" spans="1:10" x14ac:dyDescent="0.25">
      <c r="A11" s="20" t="s">
        <v>103</v>
      </c>
      <c r="B11" s="12"/>
      <c r="C11" s="6">
        <v>9.6</v>
      </c>
      <c r="D11" s="6">
        <f t="shared" si="1"/>
        <v>74.999999999999986</v>
      </c>
      <c r="E11" s="4"/>
      <c r="F11" s="4"/>
      <c r="G11" s="4" t="s">
        <v>38</v>
      </c>
      <c r="H11" s="7">
        <v>0</v>
      </c>
      <c r="I11" s="23">
        <v>4</v>
      </c>
      <c r="J11" s="5" t="s">
        <v>8</v>
      </c>
    </row>
    <row r="12" spans="1:10" x14ac:dyDescent="0.25">
      <c r="A12" s="20" t="s">
        <v>17</v>
      </c>
      <c r="B12" s="12"/>
      <c r="C12" s="6">
        <v>5.6</v>
      </c>
      <c r="D12" s="6">
        <f t="shared" si="1"/>
        <v>80.59999999999998</v>
      </c>
      <c r="E12" s="4">
        <f>F12-F8</f>
        <v>20.399999999999999</v>
      </c>
      <c r="F12" s="4">
        <v>66</v>
      </c>
      <c r="G12" s="4" t="s">
        <v>38</v>
      </c>
      <c r="H12" s="7">
        <v>0</v>
      </c>
      <c r="I12" s="23">
        <v>4</v>
      </c>
      <c r="J12" s="5" t="s">
        <v>8</v>
      </c>
    </row>
    <row r="13" spans="1:10" x14ac:dyDescent="0.25">
      <c r="A13" s="20" t="s">
        <v>104</v>
      </c>
      <c r="B13" s="12" t="s">
        <v>172</v>
      </c>
      <c r="C13" s="6">
        <v>2</v>
      </c>
      <c r="D13" s="6">
        <f t="shared" si="1"/>
        <v>82.59999999999998</v>
      </c>
      <c r="E13" s="4"/>
      <c r="F13" s="4"/>
      <c r="G13" s="4" t="s">
        <v>38</v>
      </c>
      <c r="H13" s="7">
        <v>0</v>
      </c>
      <c r="I13" s="23">
        <v>6</v>
      </c>
      <c r="J13" s="5" t="s">
        <v>8</v>
      </c>
    </row>
    <row r="14" spans="1:10" x14ac:dyDescent="0.25">
      <c r="A14" s="20" t="s">
        <v>45</v>
      </c>
      <c r="B14" s="12" t="s">
        <v>173</v>
      </c>
      <c r="C14" s="6">
        <v>12.4</v>
      </c>
      <c r="D14" s="6">
        <f t="shared" si="1"/>
        <v>94.999999999999986</v>
      </c>
      <c r="E14" s="4">
        <f>F14-F12</f>
        <v>14.400000000000006</v>
      </c>
      <c r="F14" s="4">
        <v>80.400000000000006</v>
      </c>
      <c r="G14" s="4" t="s">
        <v>38</v>
      </c>
      <c r="H14" s="7">
        <v>0</v>
      </c>
      <c r="I14" s="23">
        <v>2</v>
      </c>
      <c r="J14" s="5" t="s">
        <v>8</v>
      </c>
    </row>
    <row r="15" spans="1:10" x14ac:dyDescent="0.25">
      <c r="A15" s="20" t="s">
        <v>105</v>
      </c>
      <c r="B15" s="12" t="s">
        <v>174</v>
      </c>
      <c r="C15" s="6">
        <v>12.6</v>
      </c>
      <c r="D15" s="6">
        <f t="shared" si="1"/>
        <v>107.59999999999998</v>
      </c>
      <c r="E15" s="4"/>
      <c r="F15" s="4"/>
      <c r="G15" s="4" t="s">
        <v>6</v>
      </c>
      <c r="H15" s="7">
        <v>35</v>
      </c>
      <c r="I15" s="23">
        <v>50</v>
      </c>
      <c r="J15" s="5" t="s">
        <v>106</v>
      </c>
    </row>
    <row r="16" spans="1:10" ht="15.75" customHeight="1" x14ac:dyDescent="0.25">
      <c r="A16" s="20" t="s">
        <v>65</v>
      </c>
      <c r="B16" s="12" t="s">
        <v>9</v>
      </c>
      <c r="C16" s="6">
        <v>12</v>
      </c>
      <c r="D16" s="6">
        <f t="shared" si="1"/>
        <v>119.59999999999998</v>
      </c>
      <c r="E16" s="4">
        <f>F16-F14</f>
        <v>24.599999999999994</v>
      </c>
      <c r="F16" s="4">
        <v>105</v>
      </c>
      <c r="G16" s="4" t="s">
        <v>38</v>
      </c>
      <c r="H16" s="7">
        <v>0</v>
      </c>
      <c r="I16" s="23">
        <v>2</v>
      </c>
      <c r="J16" s="5" t="s">
        <v>8</v>
      </c>
    </row>
    <row r="17" spans="1:10" x14ac:dyDescent="0.25">
      <c r="A17" s="20" t="s">
        <v>29</v>
      </c>
      <c r="B17" s="12" t="s">
        <v>9</v>
      </c>
      <c r="C17" s="6">
        <v>8</v>
      </c>
      <c r="D17" s="6">
        <f t="shared" si="1"/>
        <v>127.59999999999998</v>
      </c>
      <c r="E17" s="4"/>
      <c r="F17" s="4"/>
      <c r="G17" s="4" t="s">
        <v>6</v>
      </c>
      <c r="H17" s="7">
        <v>23</v>
      </c>
      <c r="I17" s="23">
        <v>50</v>
      </c>
      <c r="J17" s="5" t="s">
        <v>8</v>
      </c>
    </row>
    <row r="18" spans="1:10" x14ac:dyDescent="0.25">
      <c r="A18" s="20" t="s">
        <v>107</v>
      </c>
      <c r="B18" s="12" t="s">
        <v>175</v>
      </c>
      <c r="C18" s="6">
        <v>8.1</v>
      </c>
      <c r="D18" s="6">
        <f t="shared" si="1"/>
        <v>135.69999999999999</v>
      </c>
      <c r="E18" s="4"/>
      <c r="F18" s="4"/>
      <c r="G18" s="4" t="s">
        <v>6</v>
      </c>
      <c r="H18" s="7">
        <v>0</v>
      </c>
      <c r="I18" s="23">
        <v>2</v>
      </c>
      <c r="J18" s="5" t="s">
        <v>8</v>
      </c>
    </row>
    <row r="19" spans="1:10" x14ac:dyDescent="0.25">
      <c r="A19" s="20" t="s">
        <v>66</v>
      </c>
      <c r="B19" s="12" t="s">
        <v>9</v>
      </c>
      <c r="C19" s="6">
        <v>12.8</v>
      </c>
      <c r="D19" s="6">
        <f t="shared" si="1"/>
        <v>148.5</v>
      </c>
      <c r="E19" s="4">
        <f>F19-F16</f>
        <v>28.900000000000006</v>
      </c>
      <c r="F19" s="4">
        <v>133.9</v>
      </c>
      <c r="G19" s="4" t="s">
        <v>38</v>
      </c>
      <c r="H19" s="7">
        <v>0</v>
      </c>
      <c r="I19" s="23">
        <v>12</v>
      </c>
      <c r="J19" s="5" t="s">
        <v>8</v>
      </c>
    </row>
    <row r="20" spans="1:10" ht="15.75" customHeight="1" x14ac:dyDescent="0.25">
      <c r="A20" s="20" t="s">
        <v>49</v>
      </c>
      <c r="B20" s="12" t="s">
        <v>42</v>
      </c>
      <c r="C20" s="6">
        <v>10.7</v>
      </c>
      <c r="D20" s="6">
        <f>C20+D19</f>
        <v>159.19999999999999</v>
      </c>
      <c r="E20" s="4">
        <f>F20-F19</f>
        <v>10.699999999999989</v>
      </c>
      <c r="F20" s="4">
        <v>144.6</v>
      </c>
      <c r="G20" s="4" t="s">
        <v>4</v>
      </c>
      <c r="H20" s="7" t="s">
        <v>10</v>
      </c>
      <c r="I20" s="23"/>
      <c r="J20" s="5" t="s">
        <v>33</v>
      </c>
    </row>
    <row r="21" spans="1:10" x14ac:dyDescent="0.25">
      <c r="A21" s="20" t="s">
        <v>78</v>
      </c>
      <c r="B21" s="12" t="s">
        <v>177</v>
      </c>
      <c r="C21" s="6">
        <v>5.4</v>
      </c>
      <c r="D21" s="6">
        <f>C21+D20</f>
        <v>164.6</v>
      </c>
      <c r="E21" s="4">
        <f>F21-F20</f>
        <v>5.4000000000000057</v>
      </c>
      <c r="F21" s="4">
        <v>150</v>
      </c>
      <c r="G21" s="4" t="s">
        <v>4</v>
      </c>
      <c r="H21" s="7">
        <v>0</v>
      </c>
      <c r="I21" s="23" t="s">
        <v>176</v>
      </c>
      <c r="J21" s="5" t="s">
        <v>8</v>
      </c>
    </row>
    <row r="22" spans="1:10" x14ac:dyDescent="0.25">
      <c r="A22" s="20" t="s">
        <v>108</v>
      </c>
      <c r="B22" s="12" t="s">
        <v>177</v>
      </c>
      <c r="C22" s="6">
        <v>4.8</v>
      </c>
      <c r="D22" s="6">
        <f t="shared" si="1"/>
        <v>169.4</v>
      </c>
      <c r="E22" s="4"/>
      <c r="F22" s="4"/>
      <c r="G22" s="4" t="s">
        <v>4</v>
      </c>
      <c r="H22" s="7">
        <v>0</v>
      </c>
      <c r="I22" s="23" t="s">
        <v>176</v>
      </c>
      <c r="J22" s="5" t="s">
        <v>8</v>
      </c>
    </row>
    <row r="23" spans="1:10" x14ac:dyDescent="0.25">
      <c r="A23" s="20" t="s">
        <v>57</v>
      </c>
      <c r="B23" s="12" t="s">
        <v>79</v>
      </c>
      <c r="C23" s="6">
        <v>15.4</v>
      </c>
      <c r="D23" s="6">
        <f t="shared" si="1"/>
        <v>184.8</v>
      </c>
      <c r="E23" s="4" t="s">
        <v>59</v>
      </c>
      <c r="F23" s="4" t="s">
        <v>58</v>
      </c>
      <c r="G23" s="4" t="s">
        <v>4</v>
      </c>
      <c r="H23" s="7">
        <v>0</v>
      </c>
      <c r="I23" s="23">
        <v>8</v>
      </c>
      <c r="J23" s="5" t="s">
        <v>8</v>
      </c>
    </row>
    <row r="24" spans="1:10" x14ac:dyDescent="0.25">
      <c r="A24" s="20" t="s">
        <v>67</v>
      </c>
      <c r="B24" s="12" t="s">
        <v>79</v>
      </c>
      <c r="C24" s="6">
        <v>16.5</v>
      </c>
      <c r="D24" s="6">
        <f t="shared" si="1"/>
        <v>201.3</v>
      </c>
      <c r="E24" s="4" t="s">
        <v>59</v>
      </c>
      <c r="F24" s="4" t="s">
        <v>58</v>
      </c>
      <c r="G24" s="4" t="s">
        <v>38</v>
      </c>
      <c r="H24" s="7">
        <v>0</v>
      </c>
      <c r="I24" s="23"/>
      <c r="J24" s="5" t="s">
        <v>8</v>
      </c>
    </row>
    <row r="25" spans="1:10" x14ac:dyDescent="0.25">
      <c r="A25" s="20" t="s">
        <v>160</v>
      </c>
      <c r="B25" s="16" t="s">
        <v>178</v>
      </c>
      <c r="C25" s="4">
        <v>8.1</v>
      </c>
      <c r="D25" s="6">
        <f t="shared" si="1"/>
        <v>209.4</v>
      </c>
      <c r="E25" s="10"/>
      <c r="F25" s="10"/>
      <c r="G25" s="4" t="s">
        <v>38</v>
      </c>
      <c r="H25" s="11">
        <v>0</v>
      </c>
      <c r="I25" s="23">
        <v>4</v>
      </c>
      <c r="J25" s="10" t="s">
        <v>8</v>
      </c>
    </row>
    <row r="26" spans="1:10" ht="15.75" customHeight="1" x14ac:dyDescent="0.25">
      <c r="A26" s="20" t="s">
        <v>12</v>
      </c>
      <c r="B26" s="12"/>
      <c r="C26" s="6">
        <v>13.9</v>
      </c>
      <c r="D26" s="6">
        <f t="shared" si="1"/>
        <v>223.3</v>
      </c>
      <c r="E26" s="4" t="s">
        <v>59</v>
      </c>
      <c r="F26" s="4">
        <v>208.7</v>
      </c>
      <c r="G26" s="4" t="s">
        <v>38</v>
      </c>
      <c r="H26" s="7">
        <v>0</v>
      </c>
      <c r="I26" s="23">
        <v>2</v>
      </c>
      <c r="J26" s="5" t="s">
        <v>8</v>
      </c>
    </row>
    <row r="27" spans="1:10" s="22" customFormat="1" ht="31.5" x14ac:dyDescent="0.25">
      <c r="A27" s="20" t="s">
        <v>109</v>
      </c>
      <c r="B27" s="25" t="s">
        <v>179</v>
      </c>
      <c r="C27" s="26">
        <v>9.5</v>
      </c>
      <c r="D27" s="26">
        <f t="shared" si="1"/>
        <v>232.8</v>
      </c>
      <c r="E27" s="27"/>
      <c r="F27" s="27"/>
      <c r="G27" s="4" t="s">
        <v>38</v>
      </c>
      <c r="H27" s="28">
        <v>0</v>
      </c>
      <c r="I27" s="29">
        <v>2</v>
      </c>
      <c r="J27" s="30" t="s">
        <v>8</v>
      </c>
    </row>
    <row r="28" spans="1:10" x14ac:dyDescent="0.25">
      <c r="A28" s="20" t="s">
        <v>98</v>
      </c>
      <c r="B28" s="12"/>
      <c r="C28" s="6">
        <v>3.5</v>
      </c>
      <c r="D28" s="6">
        <f t="shared" si="1"/>
        <v>236.3</v>
      </c>
      <c r="E28" s="4"/>
      <c r="F28" s="4"/>
      <c r="G28" s="4" t="s">
        <v>38</v>
      </c>
      <c r="H28" s="7">
        <v>0</v>
      </c>
      <c r="I28" s="23">
        <v>2</v>
      </c>
      <c r="J28" s="5" t="s">
        <v>8</v>
      </c>
    </row>
    <row r="29" spans="1:10" x14ac:dyDescent="0.25">
      <c r="A29" s="20" t="s">
        <v>16</v>
      </c>
      <c r="B29" s="12"/>
      <c r="C29" s="6">
        <v>9.5</v>
      </c>
      <c r="D29" s="6">
        <f t="shared" si="1"/>
        <v>245.8</v>
      </c>
      <c r="E29" s="4">
        <f t="shared" ref="E29" si="3">F29-F26</f>
        <v>22.5</v>
      </c>
      <c r="F29" s="4">
        <v>231.2</v>
      </c>
      <c r="G29" s="4" t="s">
        <v>38</v>
      </c>
      <c r="H29" s="7">
        <v>0</v>
      </c>
      <c r="I29" s="23">
        <v>2</v>
      </c>
      <c r="J29" s="5" t="s">
        <v>8</v>
      </c>
    </row>
    <row r="30" spans="1:10" x14ac:dyDescent="0.25">
      <c r="A30" s="20" t="s">
        <v>110</v>
      </c>
      <c r="B30" s="12" t="s">
        <v>111</v>
      </c>
      <c r="C30" s="6">
        <v>5.7</v>
      </c>
      <c r="D30" s="6">
        <f t="shared" si="1"/>
        <v>251.5</v>
      </c>
      <c r="E30" s="4"/>
      <c r="F30" s="4"/>
      <c r="G30" s="4" t="s">
        <v>38</v>
      </c>
      <c r="H30" s="7">
        <v>0</v>
      </c>
      <c r="I30" s="23">
        <v>2</v>
      </c>
      <c r="J30" s="5" t="s">
        <v>8</v>
      </c>
    </row>
    <row r="31" spans="1:10" x14ac:dyDescent="0.25">
      <c r="A31" s="20" t="s">
        <v>112</v>
      </c>
      <c r="B31" s="12"/>
      <c r="C31" s="6">
        <v>3</v>
      </c>
      <c r="D31" s="6">
        <f t="shared" si="1"/>
        <v>254.5</v>
      </c>
      <c r="E31" s="4"/>
      <c r="F31" s="4"/>
      <c r="G31" s="4" t="s">
        <v>38</v>
      </c>
      <c r="H31" s="7">
        <v>0</v>
      </c>
      <c r="I31" s="23">
        <v>2</v>
      </c>
      <c r="J31" s="5" t="s">
        <v>8</v>
      </c>
    </row>
    <row r="32" spans="1:10" x14ac:dyDescent="0.25">
      <c r="A32" s="20" t="s">
        <v>113</v>
      </c>
      <c r="B32" s="12" t="s">
        <v>162</v>
      </c>
      <c r="C32" s="6">
        <v>5.4</v>
      </c>
      <c r="D32" s="6">
        <f t="shared" si="1"/>
        <v>259.89999999999998</v>
      </c>
      <c r="E32" s="4"/>
      <c r="F32" s="4"/>
      <c r="G32" s="4" t="s">
        <v>38</v>
      </c>
      <c r="H32" s="7">
        <v>0</v>
      </c>
      <c r="I32" s="23">
        <v>6</v>
      </c>
      <c r="J32" s="5" t="s">
        <v>8</v>
      </c>
    </row>
    <row r="33" spans="1:10" x14ac:dyDescent="0.25">
      <c r="A33" s="20" t="s">
        <v>30</v>
      </c>
      <c r="B33" s="12"/>
      <c r="C33" s="6">
        <v>4.9000000000000004</v>
      </c>
      <c r="D33" s="6">
        <f t="shared" si="1"/>
        <v>264.79999999999995</v>
      </c>
      <c r="E33" s="4">
        <f>F33-F29</f>
        <v>19</v>
      </c>
      <c r="F33" s="4">
        <v>250.2</v>
      </c>
      <c r="G33" s="4" t="s">
        <v>38</v>
      </c>
      <c r="H33" s="7">
        <v>0</v>
      </c>
      <c r="I33" s="23"/>
      <c r="J33" s="5" t="s">
        <v>8</v>
      </c>
    </row>
    <row r="34" spans="1:10" x14ac:dyDescent="0.25">
      <c r="A34" s="20" t="s">
        <v>114</v>
      </c>
      <c r="B34" s="12" t="s">
        <v>180</v>
      </c>
      <c r="C34" s="6">
        <v>11.1</v>
      </c>
      <c r="D34" s="6">
        <f t="shared" si="1"/>
        <v>275.89999999999998</v>
      </c>
      <c r="E34" s="4"/>
      <c r="F34" s="4"/>
      <c r="G34" s="4" t="s">
        <v>38</v>
      </c>
      <c r="H34" s="7">
        <v>0</v>
      </c>
      <c r="I34" s="23">
        <v>6</v>
      </c>
      <c r="J34" s="5" t="s">
        <v>8</v>
      </c>
    </row>
    <row r="35" spans="1:10" x14ac:dyDescent="0.25">
      <c r="A35" s="20" t="s">
        <v>63</v>
      </c>
      <c r="B35" s="12" t="s">
        <v>181</v>
      </c>
      <c r="C35" s="6">
        <v>8</v>
      </c>
      <c r="D35" s="6">
        <f t="shared" si="1"/>
        <v>283.89999999999998</v>
      </c>
      <c r="E35" s="4">
        <f>F35-F33</f>
        <v>19.100000000000023</v>
      </c>
      <c r="F35" s="4">
        <v>269.3</v>
      </c>
      <c r="G35" s="4" t="s">
        <v>38</v>
      </c>
      <c r="H35" s="7">
        <v>0</v>
      </c>
      <c r="I35" s="23">
        <v>1</v>
      </c>
      <c r="J35" s="5" t="s">
        <v>8</v>
      </c>
    </row>
    <row r="36" spans="1:10" x14ac:dyDescent="0.25">
      <c r="A36" s="20" t="s">
        <v>31</v>
      </c>
      <c r="B36" s="12" t="s">
        <v>182</v>
      </c>
      <c r="C36" s="6">
        <v>6.5</v>
      </c>
      <c r="D36" s="6">
        <f t="shared" si="1"/>
        <v>290.39999999999998</v>
      </c>
      <c r="E36" s="4"/>
      <c r="F36" s="4"/>
      <c r="G36" s="4" t="s">
        <v>38</v>
      </c>
      <c r="H36" s="7">
        <v>0</v>
      </c>
      <c r="I36" s="23">
        <v>7</v>
      </c>
      <c r="J36" s="5" t="s">
        <v>8</v>
      </c>
    </row>
    <row r="37" spans="1:10" x14ac:dyDescent="0.25">
      <c r="A37" s="20" t="s">
        <v>115</v>
      </c>
      <c r="B37" s="12"/>
      <c r="C37" s="6">
        <v>5.7</v>
      </c>
      <c r="D37" s="6">
        <f t="shared" si="1"/>
        <v>296.09999999999997</v>
      </c>
      <c r="E37" s="4"/>
      <c r="F37" s="4"/>
      <c r="G37" s="4" t="s">
        <v>38</v>
      </c>
      <c r="H37" s="7">
        <v>0</v>
      </c>
      <c r="I37" s="23">
        <v>4</v>
      </c>
      <c r="J37" s="5" t="s">
        <v>8</v>
      </c>
    </row>
    <row r="38" spans="1:10" x14ac:dyDescent="0.25">
      <c r="A38" s="20" t="s">
        <v>68</v>
      </c>
      <c r="B38" s="12"/>
      <c r="C38" s="6">
        <v>2.6</v>
      </c>
      <c r="D38" s="6">
        <f t="shared" si="1"/>
        <v>298.7</v>
      </c>
      <c r="E38" s="4">
        <f>F38-F35</f>
        <v>14.800000000000011</v>
      </c>
      <c r="F38" s="4">
        <v>284.10000000000002</v>
      </c>
      <c r="G38" s="4" t="s">
        <v>38</v>
      </c>
      <c r="H38" s="7">
        <v>0</v>
      </c>
      <c r="I38" s="23"/>
      <c r="J38" s="5" t="s">
        <v>8</v>
      </c>
    </row>
    <row r="39" spans="1:10" x14ac:dyDescent="0.25">
      <c r="A39" s="20" t="s">
        <v>116</v>
      </c>
      <c r="B39" s="12" t="s">
        <v>117</v>
      </c>
      <c r="C39" s="6">
        <v>3.8</v>
      </c>
      <c r="D39" s="6">
        <f t="shared" si="1"/>
        <v>302.5</v>
      </c>
      <c r="E39" s="4"/>
      <c r="F39" s="4"/>
      <c r="G39" s="4" t="s">
        <v>38</v>
      </c>
      <c r="H39" s="7">
        <v>0</v>
      </c>
      <c r="I39" s="23">
        <v>2</v>
      </c>
      <c r="J39" s="5" t="s">
        <v>8</v>
      </c>
    </row>
    <row r="40" spans="1:10" x14ac:dyDescent="0.25">
      <c r="A40" s="20" t="s">
        <v>89</v>
      </c>
      <c r="B40" s="12" t="s">
        <v>183</v>
      </c>
      <c r="C40" s="6">
        <v>9.6999999999999993</v>
      </c>
      <c r="D40" s="6">
        <f t="shared" si="1"/>
        <v>312.2</v>
      </c>
      <c r="E40" s="4"/>
      <c r="F40" s="4"/>
      <c r="G40" s="4" t="s">
        <v>38</v>
      </c>
      <c r="H40" s="7">
        <v>0</v>
      </c>
      <c r="I40" s="23">
        <v>2</v>
      </c>
      <c r="J40" s="5" t="s">
        <v>8</v>
      </c>
    </row>
    <row r="41" spans="1:10" x14ac:dyDescent="0.25">
      <c r="A41" s="20" t="s">
        <v>69</v>
      </c>
      <c r="B41" s="12" t="s">
        <v>81</v>
      </c>
      <c r="C41" s="6">
        <v>7.7</v>
      </c>
      <c r="D41" s="6">
        <f t="shared" si="1"/>
        <v>319.89999999999998</v>
      </c>
      <c r="E41" s="4">
        <f>F41-F38</f>
        <v>21.299999999999955</v>
      </c>
      <c r="F41" s="4">
        <v>305.39999999999998</v>
      </c>
      <c r="G41" s="4" t="s">
        <v>4</v>
      </c>
      <c r="H41" s="7">
        <v>0</v>
      </c>
      <c r="I41" s="23"/>
      <c r="J41" s="5" t="s">
        <v>8</v>
      </c>
    </row>
    <row r="42" spans="1:10" x14ac:dyDescent="0.25">
      <c r="A42" s="20" t="s">
        <v>118</v>
      </c>
      <c r="B42" s="12"/>
      <c r="C42" s="6">
        <v>10.1</v>
      </c>
      <c r="D42" s="6">
        <f t="shared" si="1"/>
        <v>330</v>
      </c>
      <c r="E42" s="4"/>
      <c r="F42" s="4"/>
      <c r="G42" s="4" t="s">
        <v>4</v>
      </c>
      <c r="H42" s="7">
        <v>0</v>
      </c>
      <c r="I42" s="23">
        <v>3</v>
      </c>
      <c r="J42" s="5" t="s">
        <v>8</v>
      </c>
    </row>
    <row r="43" spans="1:10" x14ac:dyDescent="0.25">
      <c r="A43" s="20" t="s">
        <v>119</v>
      </c>
      <c r="B43" s="12"/>
      <c r="C43" s="6">
        <v>6.3</v>
      </c>
      <c r="D43" s="6">
        <f t="shared" si="1"/>
        <v>336.3</v>
      </c>
      <c r="E43" s="4"/>
      <c r="F43" s="4"/>
      <c r="G43" s="4" t="s">
        <v>4</v>
      </c>
      <c r="H43" s="7">
        <v>0</v>
      </c>
      <c r="I43" s="23">
        <v>5</v>
      </c>
      <c r="J43" s="5" t="s">
        <v>8</v>
      </c>
    </row>
    <row r="44" spans="1:10" x14ac:dyDescent="0.25">
      <c r="A44" s="20" t="s">
        <v>32</v>
      </c>
      <c r="B44" s="12" t="s">
        <v>11</v>
      </c>
      <c r="C44" s="6">
        <v>6.6</v>
      </c>
      <c r="D44" s="6">
        <f t="shared" si="1"/>
        <v>342.90000000000003</v>
      </c>
      <c r="E44" s="4">
        <f>F44-F41</f>
        <v>23</v>
      </c>
      <c r="F44" s="4">
        <v>328.4</v>
      </c>
      <c r="G44" s="4" t="s">
        <v>4</v>
      </c>
      <c r="H44" s="7">
        <v>5</v>
      </c>
      <c r="I44" s="23">
        <v>10</v>
      </c>
      <c r="J44" s="5" t="s">
        <v>8</v>
      </c>
    </row>
    <row r="45" spans="1:10" x14ac:dyDescent="0.25">
      <c r="A45" s="20" t="s">
        <v>82</v>
      </c>
      <c r="B45" s="12" t="s">
        <v>97</v>
      </c>
      <c r="C45" s="6">
        <v>10</v>
      </c>
      <c r="D45" s="6">
        <f t="shared" si="1"/>
        <v>352.90000000000003</v>
      </c>
      <c r="E45" s="4">
        <f t="shared" ref="E45:E70" si="4">F45-F44</f>
        <v>10</v>
      </c>
      <c r="F45" s="4">
        <v>338.4</v>
      </c>
      <c r="G45" s="4" t="s">
        <v>13</v>
      </c>
      <c r="H45" s="7">
        <v>31</v>
      </c>
      <c r="I45" s="23">
        <v>44</v>
      </c>
      <c r="J45" s="5" t="s">
        <v>83</v>
      </c>
    </row>
    <row r="46" spans="1:10" x14ac:dyDescent="0.25">
      <c r="A46" s="20" t="s">
        <v>120</v>
      </c>
      <c r="B46" s="12"/>
      <c r="C46" s="6">
        <v>11.2</v>
      </c>
      <c r="D46" s="6">
        <f t="shared" si="1"/>
        <v>364.1</v>
      </c>
      <c r="E46" s="4"/>
      <c r="F46" s="4"/>
      <c r="G46" s="4" t="s">
        <v>13</v>
      </c>
      <c r="H46" s="7">
        <v>12</v>
      </c>
      <c r="I46" s="23">
        <v>18</v>
      </c>
      <c r="J46" s="5" t="s">
        <v>14</v>
      </c>
    </row>
    <row r="47" spans="1:10" x14ac:dyDescent="0.25">
      <c r="A47" s="20" t="s">
        <v>15</v>
      </c>
      <c r="B47" s="12"/>
      <c r="C47" s="6">
        <v>7.4</v>
      </c>
      <c r="D47" s="6">
        <f t="shared" si="1"/>
        <v>371.5</v>
      </c>
      <c r="E47" s="4" t="e">
        <f>F47-#REF!</f>
        <v>#REF!</v>
      </c>
      <c r="F47" s="4">
        <v>357</v>
      </c>
      <c r="G47" s="4" t="s">
        <v>13</v>
      </c>
      <c r="H47" s="7">
        <v>12</v>
      </c>
      <c r="I47" s="23">
        <v>12</v>
      </c>
      <c r="J47" s="5" t="s">
        <v>14</v>
      </c>
    </row>
    <row r="48" spans="1:10" x14ac:dyDescent="0.25">
      <c r="A48" s="20" t="s">
        <v>34</v>
      </c>
      <c r="B48" s="12"/>
      <c r="C48" s="6">
        <v>7.4</v>
      </c>
      <c r="D48" s="6">
        <f t="shared" si="1"/>
        <v>378.9</v>
      </c>
      <c r="E48" s="4"/>
      <c r="F48" s="4"/>
      <c r="G48" s="4"/>
      <c r="H48" s="7">
        <v>0</v>
      </c>
      <c r="I48" s="23"/>
      <c r="J48" s="5" t="s">
        <v>8</v>
      </c>
    </row>
    <row r="49" spans="1:10" x14ac:dyDescent="0.25">
      <c r="A49" s="20" t="s">
        <v>94</v>
      </c>
      <c r="B49" s="12"/>
      <c r="C49" s="6">
        <v>4.5</v>
      </c>
      <c r="D49" s="6">
        <f t="shared" si="1"/>
        <v>383.4</v>
      </c>
      <c r="E49" s="4"/>
      <c r="F49" s="4"/>
      <c r="G49" s="4"/>
      <c r="H49" s="7">
        <v>0</v>
      </c>
      <c r="I49" s="23"/>
      <c r="J49" s="5" t="s">
        <v>8</v>
      </c>
    </row>
    <row r="50" spans="1:10" x14ac:dyDescent="0.25">
      <c r="A50" s="20" t="s">
        <v>74</v>
      </c>
      <c r="B50" s="12"/>
      <c r="C50" s="6">
        <v>8.6999999999999993</v>
      </c>
      <c r="D50" s="6">
        <f t="shared" si="1"/>
        <v>392.09999999999997</v>
      </c>
      <c r="E50" s="4">
        <f>F50-F47</f>
        <v>20.600000000000023</v>
      </c>
      <c r="F50" s="4">
        <v>377.6</v>
      </c>
      <c r="G50" s="4" t="s">
        <v>6</v>
      </c>
      <c r="H50" s="7">
        <v>10.02</v>
      </c>
      <c r="I50" s="23">
        <v>5</v>
      </c>
      <c r="J50" s="5" t="s">
        <v>7</v>
      </c>
    </row>
    <row r="51" spans="1:10" x14ac:dyDescent="0.25">
      <c r="A51" s="20" t="s">
        <v>122</v>
      </c>
      <c r="B51" s="16"/>
      <c r="C51" s="4">
        <v>15.5</v>
      </c>
      <c r="D51" s="6">
        <f t="shared" si="1"/>
        <v>407.59999999999997</v>
      </c>
      <c r="E51" s="10"/>
      <c r="F51" s="10"/>
      <c r="G51" s="4" t="s">
        <v>6</v>
      </c>
      <c r="H51" s="7">
        <v>10.02</v>
      </c>
      <c r="I51" s="23">
        <v>5</v>
      </c>
      <c r="J51" s="10" t="s">
        <v>7</v>
      </c>
    </row>
    <row r="52" spans="1:10" x14ac:dyDescent="0.25">
      <c r="A52" s="20" t="s">
        <v>18</v>
      </c>
      <c r="B52" s="12"/>
      <c r="C52" s="6">
        <v>3.8</v>
      </c>
      <c r="D52" s="6">
        <f t="shared" si="1"/>
        <v>411.4</v>
      </c>
      <c r="E52" s="4">
        <f t="shared" ref="E52" si="5">F52-F50</f>
        <v>19.299999999999955</v>
      </c>
      <c r="F52" s="4">
        <v>396.9</v>
      </c>
      <c r="G52" s="4" t="s">
        <v>4</v>
      </c>
      <c r="H52" s="7">
        <v>10.02</v>
      </c>
      <c r="I52" s="23">
        <v>10</v>
      </c>
      <c r="J52" s="5" t="s">
        <v>7</v>
      </c>
    </row>
    <row r="53" spans="1:10" x14ac:dyDescent="0.25">
      <c r="A53" s="20" t="s">
        <v>123</v>
      </c>
      <c r="B53" s="12" t="s">
        <v>124</v>
      </c>
      <c r="C53" s="6">
        <v>12.3</v>
      </c>
      <c r="D53" s="6">
        <f t="shared" si="1"/>
        <v>423.7</v>
      </c>
      <c r="E53" s="4"/>
      <c r="F53" s="4"/>
      <c r="G53" s="4" t="s">
        <v>13</v>
      </c>
      <c r="H53" s="7">
        <v>16</v>
      </c>
      <c r="I53" s="23">
        <v>40</v>
      </c>
      <c r="J53" s="5" t="s">
        <v>14</v>
      </c>
    </row>
    <row r="54" spans="1:10" x14ac:dyDescent="0.25">
      <c r="A54" s="20" t="s">
        <v>125</v>
      </c>
      <c r="B54" s="12"/>
      <c r="C54" s="6">
        <v>5.12</v>
      </c>
      <c r="D54" s="6">
        <f t="shared" si="1"/>
        <v>428.82</v>
      </c>
      <c r="E54" s="4"/>
      <c r="F54" s="4"/>
      <c r="G54" s="4" t="s">
        <v>4</v>
      </c>
      <c r="H54" s="7">
        <v>16</v>
      </c>
      <c r="I54" s="23">
        <v>10</v>
      </c>
      <c r="J54" s="5" t="s">
        <v>14</v>
      </c>
    </row>
    <row r="55" spans="1:10" x14ac:dyDescent="0.25">
      <c r="A55" s="20" t="s">
        <v>70</v>
      </c>
      <c r="B55" s="12" t="s">
        <v>90</v>
      </c>
      <c r="C55" s="6">
        <v>4.9000000000000004</v>
      </c>
      <c r="D55" s="6">
        <f t="shared" si="1"/>
        <v>433.71999999999997</v>
      </c>
      <c r="E55" s="4">
        <f>F55-F52</f>
        <v>25.300000000000011</v>
      </c>
      <c r="F55" s="4">
        <v>422.2</v>
      </c>
      <c r="G55" s="4" t="s">
        <v>6</v>
      </c>
      <c r="H55" s="7">
        <v>0</v>
      </c>
      <c r="I55" s="23">
        <v>10</v>
      </c>
      <c r="J55" s="5" t="s">
        <v>8</v>
      </c>
    </row>
    <row r="56" spans="1:10" x14ac:dyDescent="0.25">
      <c r="A56" s="20" t="s">
        <v>126</v>
      </c>
      <c r="B56" s="12"/>
      <c r="C56" s="6">
        <v>10.1</v>
      </c>
      <c r="D56" s="6">
        <f t="shared" si="1"/>
        <v>443.82</v>
      </c>
      <c r="E56" s="4"/>
      <c r="F56" s="4"/>
      <c r="G56" s="4" t="s">
        <v>4</v>
      </c>
      <c r="H56" s="7">
        <v>10</v>
      </c>
      <c r="I56" s="23">
        <v>5</v>
      </c>
      <c r="J56" s="5" t="s">
        <v>7</v>
      </c>
    </row>
    <row r="57" spans="1:10" x14ac:dyDescent="0.25">
      <c r="A57" s="21" t="s">
        <v>55</v>
      </c>
      <c r="B57" s="17" t="s">
        <v>80</v>
      </c>
      <c r="C57" s="6">
        <v>11.1</v>
      </c>
      <c r="D57" s="6">
        <f t="shared" si="1"/>
        <v>454.92</v>
      </c>
      <c r="E57" s="4">
        <f t="shared" ref="E57" si="6">F57-F55</f>
        <v>18.199999999999989</v>
      </c>
      <c r="F57" s="4">
        <v>440.4</v>
      </c>
      <c r="G57" s="4" t="s">
        <v>13</v>
      </c>
      <c r="H57" s="7">
        <v>10.02</v>
      </c>
      <c r="I57" s="23">
        <v>5</v>
      </c>
      <c r="J57" s="5" t="s">
        <v>7</v>
      </c>
    </row>
    <row r="58" spans="1:10" ht="15.75" customHeight="1" x14ac:dyDescent="0.25">
      <c r="A58" s="20" t="s">
        <v>127</v>
      </c>
      <c r="B58" s="12"/>
      <c r="C58" s="6">
        <v>7.4</v>
      </c>
      <c r="D58" s="6">
        <f>C58+D57</f>
        <v>462.32</v>
      </c>
      <c r="E58" s="4"/>
      <c r="F58" s="4"/>
      <c r="G58" s="4" t="s">
        <v>4</v>
      </c>
      <c r="H58" s="7">
        <v>10</v>
      </c>
      <c r="I58" s="23">
        <v>15</v>
      </c>
      <c r="J58" s="5" t="s">
        <v>7</v>
      </c>
    </row>
    <row r="59" spans="1:10" x14ac:dyDescent="0.25">
      <c r="A59" s="20" t="s">
        <v>19</v>
      </c>
      <c r="B59" s="12"/>
      <c r="C59" s="6">
        <v>8</v>
      </c>
      <c r="D59" s="6">
        <f t="shared" si="1"/>
        <v>470.32</v>
      </c>
      <c r="E59" s="4">
        <f>F59-F57</f>
        <v>15.400000000000034</v>
      </c>
      <c r="F59" s="4">
        <v>455.8</v>
      </c>
      <c r="G59" s="4" t="s">
        <v>13</v>
      </c>
      <c r="H59" s="7">
        <v>10.02</v>
      </c>
      <c r="I59" s="23">
        <v>5</v>
      </c>
      <c r="J59" s="5" t="s">
        <v>7</v>
      </c>
    </row>
    <row r="60" spans="1:10" x14ac:dyDescent="0.25">
      <c r="A60" s="20" t="s">
        <v>20</v>
      </c>
      <c r="B60" s="12"/>
      <c r="C60" s="6">
        <v>20.8</v>
      </c>
      <c r="D60" s="6">
        <f t="shared" si="1"/>
        <v>491.12</v>
      </c>
      <c r="E60" s="4">
        <f t="shared" si="4"/>
        <v>20.800000000000011</v>
      </c>
      <c r="F60" s="4">
        <v>476.6</v>
      </c>
      <c r="G60" s="4" t="s">
        <v>40</v>
      </c>
      <c r="H60" s="7">
        <v>10.02</v>
      </c>
      <c r="I60" s="23">
        <v>18</v>
      </c>
      <c r="J60" s="5" t="s">
        <v>7</v>
      </c>
    </row>
    <row r="61" spans="1:10" x14ac:dyDescent="0.25">
      <c r="A61" s="20" t="s">
        <v>128</v>
      </c>
      <c r="B61" s="12"/>
      <c r="C61" s="6">
        <v>8.9</v>
      </c>
      <c r="D61" s="6">
        <f t="shared" si="1"/>
        <v>500.02</v>
      </c>
      <c r="E61" s="4"/>
      <c r="F61" s="4"/>
      <c r="G61" s="4" t="s">
        <v>13</v>
      </c>
      <c r="H61" s="7">
        <v>10</v>
      </c>
      <c r="I61" s="23">
        <v>18</v>
      </c>
      <c r="J61" s="5" t="s">
        <v>7</v>
      </c>
    </row>
    <row r="62" spans="1:10" x14ac:dyDescent="0.25">
      <c r="A62" s="20" t="s">
        <v>129</v>
      </c>
      <c r="B62" s="12" t="s">
        <v>163</v>
      </c>
      <c r="C62" s="6">
        <v>7.5</v>
      </c>
      <c r="D62" s="6">
        <f t="shared" si="1"/>
        <v>507.52</v>
      </c>
      <c r="E62" s="4"/>
      <c r="F62" s="4"/>
      <c r="G62" s="4" t="s">
        <v>13</v>
      </c>
      <c r="H62" s="7">
        <v>10</v>
      </c>
      <c r="I62" s="23">
        <v>18</v>
      </c>
      <c r="J62" s="5" t="s">
        <v>7</v>
      </c>
    </row>
    <row r="63" spans="1:10" x14ac:dyDescent="0.25">
      <c r="A63" s="20" t="s">
        <v>21</v>
      </c>
      <c r="B63" s="12" t="s">
        <v>164</v>
      </c>
      <c r="C63" s="6">
        <v>2.6</v>
      </c>
      <c r="D63" s="6">
        <f t="shared" si="1"/>
        <v>510.12</v>
      </c>
      <c r="E63" s="4">
        <f>F63-F60</f>
        <v>19</v>
      </c>
      <c r="F63" s="4">
        <v>495.6</v>
      </c>
      <c r="G63" s="4" t="s">
        <v>6</v>
      </c>
      <c r="H63" s="7">
        <v>0</v>
      </c>
      <c r="I63" s="23"/>
      <c r="J63" s="5" t="s">
        <v>8</v>
      </c>
    </row>
    <row r="64" spans="1:10" x14ac:dyDescent="0.25">
      <c r="A64" s="20" t="s">
        <v>130</v>
      </c>
      <c r="B64" s="12"/>
      <c r="C64" s="6">
        <v>8.6</v>
      </c>
      <c r="D64" s="6">
        <f t="shared" si="1"/>
        <v>518.72</v>
      </c>
      <c r="E64" s="4"/>
      <c r="F64" s="4"/>
      <c r="G64" s="4" t="s">
        <v>13</v>
      </c>
      <c r="H64" s="7">
        <v>10</v>
      </c>
      <c r="I64" s="23">
        <v>18</v>
      </c>
      <c r="J64" s="5" t="s">
        <v>7</v>
      </c>
    </row>
    <row r="65" spans="1:10" x14ac:dyDescent="0.25">
      <c r="A65" s="20" t="s">
        <v>43</v>
      </c>
      <c r="B65" s="12"/>
      <c r="C65" s="6">
        <v>13.2</v>
      </c>
      <c r="D65" s="6">
        <f t="shared" si="1"/>
        <v>531.92000000000007</v>
      </c>
      <c r="E65" s="4">
        <f>F65-F63</f>
        <v>21.799999999999955</v>
      </c>
      <c r="F65" s="4">
        <v>517.4</v>
      </c>
      <c r="G65" s="4" t="s">
        <v>6</v>
      </c>
      <c r="H65" s="7">
        <v>10.02</v>
      </c>
      <c r="I65" s="23">
        <v>10</v>
      </c>
      <c r="J65" s="5" t="s">
        <v>7</v>
      </c>
    </row>
    <row r="66" spans="1:10" x14ac:dyDescent="0.25">
      <c r="A66" s="20" t="s">
        <v>84</v>
      </c>
      <c r="B66" s="12" t="s">
        <v>85</v>
      </c>
      <c r="C66" s="6">
        <v>22.9</v>
      </c>
      <c r="D66" s="6">
        <f t="shared" si="1"/>
        <v>554.82000000000005</v>
      </c>
      <c r="E66" s="4">
        <f t="shared" si="4"/>
        <v>22.899999999999977</v>
      </c>
      <c r="F66" s="4">
        <v>540.29999999999995</v>
      </c>
      <c r="G66" s="4" t="s">
        <v>13</v>
      </c>
      <c r="H66" s="7" t="s">
        <v>10</v>
      </c>
      <c r="I66" s="23"/>
      <c r="J66" s="5" t="s">
        <v>33</v>
      </c>
    </row>
    <row r="67" spans="1:10" x14ac:dyDescent="0.25">
      <c r="A67" s="20" t="s">
        <v>46</v>
      </c>
      <c r="B67" s="12" t="s">
        <v>22</v>
      </c>
      <c r="C67" s="6">
        <v>22.8</v>
      </c>
      <c r="D67" s="6">
        <f t="shared" si="1"/>
        <v>577.62</v>
      </c>
      <c r="E67" s="4" t="e">
        <f>F67-#REF!</f>
        <v>#REF!</v>
      </c>
      <c r="F67" s="4">
        <v>563.1</v>
      </c>
      <c r="G67" s="4" t="s">
        <v>38</v>
      </c>
      <c r="H67" s="7">
        <v>10.02</v>
      </c>
      <c r="I67" s="23"/>
      <c r="J67" s="5" t="s">
        <v>56</v>
      </c>
    </row>
    <row r="68" spans="1:10" x14ac:dyDescent="0.25">
      <c r="A68" s="20" t="s">
        <v>91</v>
      </c>
      <c r="B68" s="12" t="s">
        <v>22</v>
      </c>
      <c r="C68" s="6">
        <v>6.7</v>
      </c>
      <c r="D68" s="6">
        <f t="shared" si="1"/>
        <v>584.32000000000005</v>
      </c>
      <c r="E68" s="4"/>
      <c r="F68" s="4"/>
      <c r="G68" s="4" t="s">
        <v>6</v>
      </c>
      <c r="H68" s="7">
        <v>10</v>
      </c>
      <c r="I68" s="23"/>
      <c r="J68" s="5" t="s">
        <v>56</v>
      </c>
    </row>
    <row r="69" spans="1:10" x14ac:dyDescent="0.25">
      <c r="A69" s="20" t="s">
        <v>23</v>
      </c>
      <c r="B69" s="12" t="s">
        <v>166</v>
      </c>
      <c r="C69" s="6">
        <v>11.3</v>
      </c>
      <c r="D69" s="6">
        <f t="shared" si="1"/>
        <v>595.62</v>
      </c>
      <c r="E69" s="4">
        <f>F69-F67</f>
        <v>18</v>
      </c>
      <c r="F69" s="4">
        <v>581.1</v>
      </c>
      <c r="G69" s="4" t="s">
        <v>38</v>
      </c>
      <c r="H69" s="7">
        <v>0</v>
      </c>
      <c r="I69" s="23"/>
      <c r="J69" s="5" t="s">
        <v>8</v>
      </c>
    </row>
    <row r="70" spans="1:10" ht="31.5" x14ac:dyDescent="0.25">
      <c r="A70" s="20" t="s">
        <v>41</v>
      </c>
      <c r="B70" s="12" t="s">
        <v>165</v>
      </c>
      <c r="C70" s="6">
        <v>23.1</v>
      </c>
      <c r="D70" s="6">
        <f t="shared" si="1"/>
        <v>618.72</v>
      </c>
      <c r="E70" s="4">
        <f t="shared" si="4"/>
        <v>23.100000000000023</v>
      </c>
      <c r="F70" s="4">
        <v>604.20000000000005</v>
      </c>
      <c r="G70" s="4" t="s">
        <v>6</v>
      </c>
      <c r="H70" s="7">
        <v>0</v>
      </c>
      <c r="I70" s="23"/>
      <c r="J70" s="5" t="s">
        <v>8</v>
      </c>
    </row>
    <row r="71" spans="1:10" x14ac:dyDescent="0.25">
      <c r="A71" s="20" t="s">
        <v>133</v>
      </c>
      <c r="B71" s="12"/>
      <c r="C71" s="6">
        <v>7</v>
      </c>
      <c r="D71" s="6">
        <f t="shared" ref="D71:D116" si="7">C71+D70</f>
        <v>625.72</v>
      </c>
      <c r="E71" s="4"/>
      <c r="F71" s="4"/>
      <c r="G71" s="4"/>
      <c r="H71" s="7">
        <v>0</v>
      </c>
      <c r="I71" s="23"/>
      <c r="J71" s="5" t="s">
        <v>8</v>
      </c>
    </row>
    <row r="72" spans="1:10" x14ac:dyDescent="0.25">
      <c r="A72" s="20" t="s">
        <v>134</v>
      </c>
      <c r="B72" s="12"/>
      <c r="C72" s="6">
        <v>7.3</v>
      </c>
      <c r="D72" s="6">
        <f t="shared" si="7"/>
        <v>633.02</v>
      </c>
      <c r="E72" s="4"/>
      <c r="F72" s="4"/>
      <c r="G72" s="4"/>
      <c r="H72" s="7">
        <v>10</v>
      </c>
      <c r="I72" s="23"/>
      <c r="J72" s="5" t="s">
        <v>7</v>
      </c>
    </row>
    <row r="73" spans="1:10" x14ac:dyDescent="0.25">
      <c r="A73" s="20" t="s">
        <v>86</v>
      </c>
      <c r="B73" s="12"/>
      <c r="C73" s="6">
        <v>4.8</v>
      </c>
      <c r="D73" s="6">
        <f t="shared" si="7"/>
        <v>637.81999999999994</v>
      </c>
      <c r="E73" s="4">
        <f>F73-F70</f>
        <v>19.099999999999909</v>
      </c>
      <c r="F73" s="4">
        <v>623.29999999999995</v>
      </c>
      <c r="G73" s="4" t="s">
        <v>38</v>
      </c>
      <c r="H73" s="7">
        <v>10.02</v>
      </c>
      <c r="I73" s="23"/>
      <c r="J73" s="5" t="s">
        <v>56</v>
      </c>
    </row>
    <row r="74" spans="1:10" x14ac:dyDescent="0.25">
      <c r="A74" s="20" t="s">
        <v>135</v>
      </c>
      <c r="B74" s="12"/>
      <c r="C74" s="6">
        <v>13.1</v>
      </c>
      <c r="D74" s="6">
        <f t="shared" si="7"/>
        <v>650.91999999999996</v>
      </c>
      <c r="E74" s="4"/>
      <c r="F74" s="4"/>
      <c r="G74" s="4" t="s">
        <v>4</v>
      </c>
      <c r="H74" s="7">
        <v>10</v>
      </c>
      <c r="I74" s="23"/>
      <c r="J74" s="5" t="s">
        <v>7</v>
      </c>
    </row>
    <row r="75" spans="1:10" x14ac:dyDescent="0.25">
      <c r="A75" s="20" t="s">
        <v>52</v>
      </c>
      <c r="B75" s="12"/>
      <c r="C75" s="6">
        <v>9.6999999999999993</v>
      </c>
      <c r="D75" s="6">
        <f t="shared" si="7"/>
        <v>660.62</v>
      </c>
      <c r="E75" s="4">
        <f>F75-F73</f>
        <v>22.800000000000068</v>
      </c>
      <c r="F75" s="4">
        <v>646.1</v>
      </c>
      <c r="G75" s="4" t="s">
        <v>13</v>
      </c>
      <c r="H75" s="7" t="s">
        <v>10</v>
      </c>
      <c r="I75" s="23"/>
      <c r="J75" s="5" t="s">
        <v>33</v>
      </c>
    </row>
    <row r="76" spans="1:10" x14ac:dyDescent="0.25">
      <c r="A76" s="20" t="s">
        <v>137</v>
      </c>
      <c r="B76" s="12"/>
      <c r="C76" s="6">
        <v>7</v>
      </c>
      <c r="D76" s="6">
        <f t="shared" si="7"/>
        <v>667.62</v>
      </c>
      <c r="E76" s="4"/>
      <c r="F76" s="4"/>
      <c r="G76" s="4" t="s">
        <v>38</v>
      </c>
      <c r="H76" s="7">
        <v>0</v>
      </c>
      <c r="I76" s="23"/>
      <c r="J76" s="5" t="s">
        <v>8</v>
      </c>
    </row>
    <row r="77" spans="1:10" x14ac:dyDescent="0.25">
      <c r="A77" s="20" t="s">
        <v>136</v>
      </c>
      <c r="B77" s="12" t="s">
        <v>184</v>
      </c>
      <c r="C77" s="6">
        <v>6</v>
      </c>
      <c r="D77" s="6">
        <f t="shared" si="7"/>
        <v>673.62</v>
      </c>
      <c r="E77" s="4"/>
      <c r="F77" s="4"/>
      <c r="G77" s="4" t="s">
        <v>38</v>
      </c>
      <c r="H77" s="7">
        <v>10</v>
      </c>
      <c r="I77" s="23">
        <v>1</v>
      </c>
      <c r="J77" s="5" t="s">
        <v>7</v>
      </c>
    </row>
    <row r="78" spans="1:10" x14ac:dyDescent="0.25">
      <c r="A78" s="20" t="s">
        <v>71</v>
      </c>
      <c r="B78" s="12"/>
      <c r="C78" s="6">
        <v>5.9</v>
      </c>
      <c r="D78" s="6">
        <f t="shared" si="7"/>
        <v>679.52</v>
      </c>
      <c r="E78" s="4" t="e">
        <f>F78-#REF!</f>
        <v>#REF!</v>
      </c>
      <c r="F78" s="13">
        <v>663.5</v>
      </c>
      <c r="G78" s="4" t="s">
        <v>6</v>
      </c>
      <c r="H78" s="7">
        <v>0</v>
      </c>
      <c r="I78" s="23">
        <v>8</v>
      </c>
      <c r="J78" s="5" t="s">
        <v>8</v>
      </c>
    </row>
    <row r="79" spans="1:10" x14ac:dyDescent="0.25">
      <c r="A79" s="20" t="s">
        <v>138</v>
      </c>
      <c r="B79" s="12" t="s">
        <v>141</v>
      </c>
      <c r="C79" s="6">
        <v>3.6</v>
      </c>
      <c r="D79" s="6">
        <f t="shared" si="7"/>
        <v>683.12</v>
      </c>
      <c r="E79" s="4"/>
      <c r="F79" s="4"/>
      <c r="G79" s="4" t="s">
        <v>38</v>
      </c>
      <c r="H79" s="7">
        <v>0</v>
      </c>
      <c r="I79" s="23"/>
      <c r="J79" s="5" t="s">
        <v>8</v>
      </c>
    </row>
    <row r="80" spans="1:10" x14ac:dyDescent="0.25">
      <c r="A80" s="20" t="s">
        <v>139</v>
      </c>
      <c r="B80" s="12" t="s">
        <v>140</v>
      </c>
      <c r="C80" s="6">
        <v>4.9000000000000004</v>
      </c>
      <c r="D80" s="6">
        <f t="shared" si="7"/>
        <v>688.02</v>
      </c>
      <c r="E80" s="4"/>
      <c r="F80" s="4"/>
      <c r="G80" s="4" t="s">
        <v>38</v>
      </c>
      <c r="H80" s="7">
        <v>0</v>
      </c>
      <c r="I80" s="23"/>
      <c r="J80" s="5" t="s">
        <v>8</v>
      </c>
    </row>
    <row r="81" spans="1:10" x14ac:dyDescent="0.25">
      <c r="A81" s="20" t="s">
        <v>60</v>
      </c>
      <c r="B81" s="12" t="s">
        <v>142</v>
      </c>
      <c r="C81" s="6">
        <v>3.6</v>
      </c>
      <c r="D81" s="6">
        <f t="shared" si="7"/>
        <v>691.62</v>
      </c>
      <c r="E81" s="4"/>
      <c r="F81" s="4"/>
      <c r="G81" s="4" t="s">
        <v>38</v>
      </c>
      <c r="H81" s="7">
        <v>0</v>
      </c>
      <c r="I81" s="23"/>
      <c r="J81" s="5" t="s">
        <v>8</v>
      </c>
    </row>
    <row r="82" spans="1:10" x14ac:dyDescent="0.25">
      <c r="A82" s="20" t="s">
        <v>24</v>
      </c>
      <c r="B82" s="12" t="s">
        <v>143</v>
      </c>
      <c r="C82" s="6">
        <v>1.3</v>
      </c>
      <c r="D82" s="6">
        <f t="shared" si="7"/>
        <v>692.92</v>
      </c>
      <c r="E82" s="4">
        <f>F82-F78</f>
        <v>13.399999999999977</v>
      </c>
      <c r="F82" s="4">
        <v>676.9</v>
      </c>
      <c r="G82" s="4" t="s">
        <v>4</v>
      </c>
      <c r="H82" s="7">
        <v>0</v>
      </c>
      <c r="I82" s="23"/>
      <c r="J82" s="5" t="s">
        <v>8</v>
      </c>
    </row>
    <row r="83" spans="1:10" x14ac:dyDescent="0.25">
      <c r="A83" s="20" t="s">
        <v>144</v>
      </c>
      <c r="B83" s="12" t="s">
        <v>186</v>
      </c>
      <c r="C83" s="6">
        <v>7</v>
      </c>
      <c r="D83" s="6">
        <f t="shared" si="7"/>
        <v>699.92</v>
      </c>
      <c r="E83" s="4"/>
      <c r="F83" s="4"/>
      <c r="G83" s="4" t="s">
        <v>38</v>
      </c>
      <c r="H83" s="7">
        <v>0</v>
      </c>
      <c r="I83" s="23">
        <v>1</v>
      </c>
      <c r="J83" s="5" t="s">
        <v>8</v>
      </c>
    </row>
    <row r="84" spans="1:10" x14ac:dyDescent="0.25">
      <c r="A84" s="20" t="s">
        <v>185</v>
      </c>
      <c r="B84" s="12" t="s">
        <v>187</v>
      </c>
      <c r="C84" s="6">
        <v>6</v>
      </c>
      <c r="D84" s="6">
        <f t="shared" ref="D84:D85" si="8">C84+D83</f>
        <v>705.92</v>
      </c>
      <c r="E84" s="4"/>
      <c r="F84" s="4"/>
      <c r="G84" s="4" t="s">
        <v>38</v>
      </c>
      <c r="H84" s="7">
        <v>0</v>
      </c>
      <c r="I84" s="23">
        <v>4</v>
      </c>
      <c r="J84" s="5" t="s">
        <v>8</v>
      </c>
    </row>
    <row r="85" spans="1:10" x14ac:dyDescent="0.25">
      <c r="A85" s="20" t="s">
        <v>36</v>
      </c>
      <c r="B85" s="12" t="s">
        <v>35</v>
      </c>
      <c r="C85" s="6">
        <v>3.3</v>
      </c>
      <c r="D85" s="6">
        <f t="shared" si="8"/>
        <v>709.21999999999991</v>
      </c>
      <c r="E85" s="4">
        <f>F85-F82</f>
        <v>16.200000000000045</v>
      </c>
      <c r="F85" s="4">
        <v>693.1</v>
      </c>
      <c r="G85" s="4" t="s">
        <v>38</v>
      </c>
      <c r="H85" s="7">
        <v>0</v>
      </c>
      <c r="I85" s="23"/>
      <c r="J85" s="5" t="s">
        <v>8</v>
      </c>
    </row>
    <row r="86" spans="1:10" x14ac:dyDescent="0.25">
      <c r="A86" s="20" t="s">
        <v>75</v>
      </c>
      <c r="B86" s="12"/>
      <c r="C86" s="6">
        <v>11.4</v>
      </c>
      <c r="D86" s="6">
        <f t="shared" si="7"/>
        <v>720.61999999999989</v>
      </c>
      <c r="E86" s="4"/>
      <c r="F86" s="4"/>
      <c r="G86" s="4" t="s">
        <v>4</v>
      </c>
      <c r="H86" s="7">
        <v>10</v>
      </c>
      <c r="I86" s="23">
        <v>4</v>
      </c>
      <c r="J86" s="5" t="s">
        <v>7</v>
      </c>
    </row>
    <row r="87" spans="1:10" x14ac:dyDescent="0.25">
      <c r="A87" s="20" t="s">
        <v>145</v>
      </c>
      <c r="B87" s="12"/>
      <c r="C87" s="6">
        <v>3.1</v>
      </c>
      <c r="D87" s="6">
        <f t="shared" si="7"/>
        <v>723.71999999999991</v>
      </c>
      <c r="E87" s="4"/>
      <c r="F87" s="4"/>
      <c r="G87" s="4" t="s">
        <v>13</v>
      </c>
      <c r="H87" s="7">
        <v>10</v>
      </c>
      <c r="I87" s="23">
        <v>8</v>
      </c>
      <c r="J87" s="5" t="s">
        <v>7</v>
      </c>
    </row>
    <row r="88" spans="1:10" x14ac:dyDescent="0.25">
      <c r="A88" s="20" t="s">
        <v>64</v>
      </c>
      <c r="B88" s="12" t="s">
        <v>188</v>
      </c>
      <c r="C88" s="6">
        <v>2</v>
      </c>
      <c r="D88" s="6">
        <f t="shared" si="7"/>
        <v>725.71999999999991</v>
      </c>
      <c r="E88" s="4">
        <f>F88-F85</f>
        <v>14.600000000000023</v>
      </c>
      <c r="F88" s="4">
        <v>707.7</v>
      </c>
      <c r="G88" s="4" t="s">
        <v>6</v>
      </c>
      <c r="H88" s="7">
        <v>10.02</v>
      </c>
      <c r="I88" s="23"/>
      <c r="J88" s="5" t="s">
        <v>56</v>
      </c>
    </row>
    <row r="89" spans="1:10" x14ac:dyDescent="0.25">
      <c r="A89" s="20" t="s">
        <v>147</v>
      </c>
      <c r="B89" s="12"/>
      <c r="C89" s="6">
        <v>17.600000000000001</v>
      </c>
      <c r="D89" s="6">
        <f t="shared" si="7"/>
        <v>743.31999999999994</v>
      </c>
      <c r="E89" s="4"/>
      <c r="F89" s="4"/>
      <c r="G89" s="4" t="s">
        <v>4</v>
      </c>
      <c r="H89" s="7">
        <v>10</v>
      </c>
      <c r="I89" s="23">
        <v>8</v>
      </c>
      <c r="J89" s="5" t="s">
        <v>7</v>
      </c>
    </row>
    <row r="90" spans="1:10" x14ac:dyDescent="0.25">
      <c r="A90" s="20" t="s">
        <v>72</v>
      </c>
      <c r="B90" s="12" t="s">
        <v>146</v>
      </c>
      <c r="C90" s="6">
        <v>1.7</v>
      </c>
      <c r="D90" s="6">
        <f t="shared" si="7"/>
        <v>745.02</v>
      </c>
      <c r="E90" s="4">
        <f>F90-F88</f>
        <v>19.199999999999932</v>
      </c>
      <c r="F90" s="4">
        <v>726.9</v>
      </c>
      <c r="G90" s="4" t="s">
        <v>6</v>
      </c>
      <c r="H90" s="7">
        <v>10.02</v>
      </c>
      <c r="I90" s="23"/>
      <c r="J90" s="5" t="s">
        <v>56</v>
      </c>
    </row>
    <row r="91" spans="1:10" x14ac:dyDescent="0.25">
      <c r="A91" s="20" t="s">
        <v>61</v>
      </c>
      <c r="B91" s="12"/>
      <c r="C91" s="6">
        <v>7.3</v>
      </c>
      <c r="D91" s="6">
        <f t="shared" si="7"/>
        <v>752.31999999999994</v>
      </c>
      <c r="E91" s="4"/>
      <c r="F91" s="4"/>
      <c r="G91" s="4" t="s">
        <v>4</v>
      </c>
      <c r="H91" s="7">
        <v>10</v>
      </c>
      <c r="I91" s="23">
        <v>4</v>
      </c>
      <c r="J91" s="5" t="s">
        <v>7</v>
      </c>
    </row>
    <row r="92" spans="1:10" x14ac:dyDescent="0.25">
      <c r="A92" s="20" t="s">
        <v>148</v>
      </c>
      <c r="B92" s="12"/>
      <c r="C92" s="6">
        <v>4.4000000000000004</v>
      </c>
      <c r="D92" s="6">
        <f t="shared" si="7"/>
        <v>756.71999999999991</v>
      </c>
      <c r="E92" s="4"/>
      <c r="F92" s="4"/>
      <c r="G92" s="4" t="s">
        <v>4</v>
      </c>
      <c r="H92" s="7">
        <v>10</v>
      </c>
      <c r="I92" s="23">
        <v>4</v>
      </c>
      <c r="J92" s="5" t="s">
        <v>7</v>
      </c>
    </row>
    <row r="93" spans="1:10" x14ac:dyDescent="0.25">
      <c r="A93" s="20" t="s">
        <v>27</v>
      </c>
      <c r="B93" s="12"/>
      <c r="C93" s="6">
        <v>5.7</v>
      </c>
      <c r="D93" s="6">
        <f>C93+D92</f>
        <v>762.42</v>
      </c>
      <c r="E93" s="4">
        <f>F93-F90</f>
        <v>17.399999999999977</v>
      </c>
      <c r="F93" s="4">
        <v>744.3</v>
      </c>
      <c r="G93" s="4" t="s">
        <v>92</v>
      </c>
      <c r="H93" s="7">
        <v>10.02</v>
      </c>
      <c r="I93" s="23">
        <v>1</v>
      </c>
      <c r="J93" s="5" t="s">
        <v>93</v>
      </c>
    </row>
    <row r="94" spans="1:10" x14ac:dyDescent="0.25">
      <c r="A94" s="20" t="s">
        <v>149</v>
      </c>
      <c r="B94" s="12" t="s">
        <v>48</v>
      </c>
      <c r="C94" s="6">
        <v>8.1</v>
      </c>
      <c r="D94" s="6">
        <f t="shared" si="7"/>
        <v>770.52</v>
      </c>
      <c r="E94" s="4"/>
      <c r="F94" s="4"/>
      <c r="G94" s="4" t="s">
        <v>13</v>
      </c>
      <c r="H94" s="7">
        <v>10</v>
      </c>
      <c r="I94" s="23">
        <v>1</v>
      </c>
      <c r="J94" s="5" t="s">
        <v>7</v>
      </c>
    </row>
    <row r="95" spans="1:10" x14ac:dyDescent="0.25">
      <c r="A95" s="20" t="s">
        <v>150</v>
      </c>
      <c r="B95" s="12" t="s">
        <v>48</v>
      </c>
      <c r="C95" s="6">
        <v>2.4</v>
      </c>
      <c r="D95" s="6">
        <f t="shared" si="7"/>
        <v>772.92</v>
      </c>
      <c r="E95" s="4"/>
      <c r="F95" s="4"/>
      <c r="G95" s="4" t="s">
        <v>13</v>
      </c>
      <c r="H95" s="7">
        <v>10</v>
      </c>
      <c r="I95" s="23">
        <v>1</v>
      </c>
      <c r="J95" s="5" t="s">
        <v>7</v>
      </c>
    </row>
    <row r="96" spans="1:10" s="22" customFormat="1" ht="31.5" x14ac:dyDescent="0.25">
      <c r="A96" s="20" t="s">
        <v>26</v>
      </c>
      <c r="B96" s="25" t="s">
        <v>189</v>
      </c>
      <c r="C96" s="26">
        <v>7.9</v>
      </c>
      <c r="D96" s="26">
        <f t="shared" si="7"/>
        <v>780.81999999999994</v>
      </c>
      <c r="E96" s="27">
        <f>F96-F93</f>
        <v>18.400000000000091</v>
      </c>
      <c r="F96" s="27">
        <v>762.7</v>
      </c>
      <c r="G96" s="27" t="s">
        <v>92</v>
      </c>
      <c r="H96" s="28">
        <v>10.02</v>
      </c>
      <c r="I96" s="29">
        <v>2</v>
      </c>
      <c r="J96" s="30" t="s">
        <v>93</v>
      </c>
    </row>
    <row r="97" spans="1:10" s="22" customFormat="1" ht="31.5" x14ac:dyDescent="0.25">
      <c r="A97" s="20" t="s">
        <v>151</v>
      </c>
      <c r="B97" s="25" t="s">
        <v>190</v>
      </c>
      <c r="C97" s="26">
        <v>10.7</v>
      </c>
      <c r="D97" s="26">
        <f t="shared" si="7"/>
        <v>791.52</v>
      </c>
      <c r="E97" s="27"/>
      <c r="F97" s="27"/>
      <c r="G97" s="27" t="s">
        <v>4</v>
      </c>
      <c r="H97" s="28">
        <v>10</v>
      </c>
      <c r="I97" s="29">
        <v>4</v>
      </c>
      <c r="J97" s="30" t="s">
        <v>7</v>
      </c>
    </row>
    <row r="98" spans="1:10" x14ac:dyDescent="0.25">
      <c r="A98" s="20" t="s">
        <v>25</v>
      </c>
      <c r="B98" s="12"/>
      <c r="C98" s="6">
        <v>10.3</v>
      </c>
      <c r="D98" s="6">
        <f t="shared" si="7"/>
        <v>801.81999999999994</v>
      </c>
      <c r="E98" s="4">
        <f>F98-F96</f>
        <v>21</v>
      </c>
      <c r="F98" s="4">
        <v>783.7</v>
      </c>
      <c r="G98" s="4" t="s">
        <v>4</v>
      </c>
      <c r="H98" s="7">
        <v>10.02</v>
      </c>
      <c r="I98" s="23">
        <v>4</v>
      </c>
      <c r="J98" s="5" t="s">
        <v>7</v>
      </c>
    </row>
    <row r="99" spans="1:10" x14ac:dyDescent="0.25">
      <c r="A99" s="20" t="s">
        <v>153</v>
      </c>
      <c r="B99" s="12"/>
      <c r="C99" s="6">
        <v>2.5</v>
      </c>
      <c r="D99" s="6">
        <f>C99+D98</f>
        <v>804.31999999999994</v>
      </c>
      <c r="E99" s="4"/>
      <c r="F99" s="4"/>
      <c r="G99" s="4" t="s">
        <v>4</v>
      </c>
      <c r="H99" s="7">
        <v>10</v>
      </c>
      <c r="I99" s="23">
        <v>8</v>
      </c>
      <c r="J99" s="5" t="s">
        <v>7</v>
      </c>
    </row>
    <row r="100" spans="1:10" x14ac:dyDescent="0.25">
      <c r="A100" s="20" t="s">
        <v>152</v>
      </c>
      <c r="B100" s="12"/>
      <c r="C100" s="6">
        <v>4.3</v>
      </c>
      <c r="D100" s="6">
        <f t="shared" si="7"/>
        <v>808.61999999999989</v>
      </c>
      <c r="E100" s="4"/>
      <c r="F100" s="4"/>
      <c r="G100" s="4" t="s">
        <v>13</v>
      </c>
      <c r="H100" s="7">
        <v>10</v>
      </c>
      <c r="I100" s="23">
        <v>8</v>
      </c>
      <c r="J100" s="5" t="s">
        <v>7</v>
      </c>
    </row>
    <row r="101" spans="1:10" x14ac:dyDescent="0.25">
      <c r="A101" s="20" t="s">
        <v>87</v>
      </c>
      <c r="B101" s="12" t="s">
        <v>88</v>
      </c>
      <c r="C101" s="6">
        <v>9.3000000000000007</v>
      </c>
      <c r="D101" s="6">
        <f t="shared" si="7"/>
        <v>817.91999999999985</v>
      </c>
      <c r="E101" s="4">
        <f>F101-F98</f>
        <v>13</v>
      </c>
      <c r="F101" s="4">
        <v>796.7</v>
      </c>
      <c r="G101" s="4" t="s">
        <v>4</v>
      </c>
      <c r="H101" s="7">
        <v>10.02</v>
      </c>
      <c r="I101" s="23">
        <v>4</v>
      </c>
      <c r="J101" s="5" t="s">
        <v>7</v>
      </c>
    </row>
    <row r="102" spans="1:10" x14ac:dyDescent="0.25">
      <c r="A102" s="20" t="s">
        <v>154</v>
      </c>
      <c r="B102" s="12" t="s">
        <v>155</v>
      </c>
      <c r="C102" s="6">
        <v>7</v>
      </c>
      <c r="D102" s="6">
        <f t="shared" si="7"/>
        <v>824.91999999999985</v>
      </c>
      <c r="E102" s="4"/>
      <c r="F102" s="4"/>
      <c r="G102" s="4" t="s">
        <v>13</v>
      </c>
      <c r="H102" s="7">
        <v>10</v>
      </c>
      <c r="I102" s="23">
        <v>8</v>
      </c>
      <c r="J102" s="5" t="s">
        <v>7</v>
      </c>
    </row>
    <row r="103" spans="1:10" x14ac:dyDescent="0.25">
      <c r="A103" s="20" t="s">
        <v>156</v>
      </c>
      <c r="B103" s="12"/>
      <c r="C103" s="6">
        <v>11</v>
      </c>
      <c r="D103" s="6">
        <f t="shared" si="7"/>
        <v>835.91999999999985</v>
      </c>
      <c r="E103" s="4"/>
      <c r="F103" s="4"/>
      <c r="G103" s="4" t="s">
        <v>4</v>
      </c>
      <c r="H103" s="7">
        <v>10</v>
      </c>
      <c r="I103" s="23">
        <v>8</v>
      </c>
      <c r="J103" s="5" t="s">
        <v>7</v>
      </c>
    </row>
    <row r="104" spans="1:10" x14ac:dyDescent="0.25">
      <c r="A104" s="20" t="s">
        <v>62</v>
      </c>
      <c r="B104" s="12"/>
      <c r="C104" s="6">
        <v>5.8</v>
      </c>
      <c r="D104" s="6">
        <f t="shared" si="7"/>
        <v>841.7199999999998</v>
      </c>
      <c r="E104" s="4">
        <f>F104-F101</f>
        <v>18.5</v>
      </c>
      <c r="F104" s="4">
        <v>815.2</v>
      </c>
      <c r="G104" s="4" t="s">
        <v>13</v>
      </c>
      <c r="H104" s="7">
        <v>10.02</v>
      </c>
      <c r="I104" s="23">
        <v>4</v>
      </c>
      <c r="J104" s="5" t="s">
        <v>7</v>
      </c>
    </row>
    <row r="105" spans="1:10" x14ac:dyDescent="0.25">
      <c r="A105" s="20" t="s">
        <v>50</v>
      </c>
      <c r="B105" s="12"/>
      <c r="C105" s="6">
        <v>19.8</v>
      </c>
      <c r="D105" s="6">
        <f t="shared" si="7"/>
        <v>861.51999999999975</v>
      </c>
      <c r="E105" s="4">
        <f>F105-F104</f>
        <v>19.799999999999955</v>
      </c>
      <c r="F105" s="4">
        <v>835</v>
      </c>
      <c r="G105" s="4" t="s">
        <v>13</v>
      </c>
      <c r="H105" s="7" t="s">
        <v>10</v>
      </c>
      <c r="I105" s="23"/>
      <c r="J105" s="5" t="s">
        <v>33</v>
      </c>
    </row>
    <row r="106" spans="1:10" ht="31.5" x14ac:dyDescent="0.25">
      <c r="A106" s="20" t="s">
        <v>95</v>
      </c>
      <c r="B106" s="12" t="s">
        <v>96</v>
      </c>
      <c r="C106" s="6">
        <v>27.2</v>
      </c>
      <c r="D106" s="6">
        <f t="shared" si="7"/>
        <v>888.7199999999998</v>
      </c>
      <c r="E106" s="4" t="e">
        <f>F106-#REF!</f>
        <v>#REF!</v>
      </c>
      <c r="F106" s="4">
        <v>862.2</v>
      </c>
      <c r="G106" s="4" t="s">
        <v>38</v>
      </c>
      <c r="H106" s="7">
        <v>10.02</v>
      </c>
      <c r="I106" s="23"/>
      <c r="J106" s="5" t="s">
        <v>56</v>
      </c>
    </row>
    <row r="107" spans="1:10" x14ac:dyDescent="0.25">
      <c r="A107" s="20" t="s">
        <v>39</v>
      </c>
      <c r="B107" s="12"/>
      <c r="C107" s="6">
        <v>9.6</v>
      </c>
      <c r="D107" s="6">
        <f t="shared" si="7"/>
        <v>898.31999999999982</v>
      </c>
      <c r="E107" s="4"/>
      <c r="F107" s="4"/>
      <c r="G107" s="4"/>
      <c r="H107" s="7">
        <v>10</v>
      </c>
      <c r="I107" s="23"/>
      <c r="J107" s="5" t="s">
        <v>56</v>
      </c>
    </row>
    <row r="108" spans="1:10" x14ac:dyDescent="0.25">
      <c r="A108" s="20" t="s">
        <v>44</v>
      </c>
      <c r="B108" s="12"/>
      <c r="C108" s="6">
        <v>11.8</v>
      </c>
      <c r="D108" s="6">
        <f t="shared" si="7"/>
        <v>910.11999999999978</v>
      </c>
      <c r="E108" s="4">
        <f>F108-F106</f>
        <v>21.199999999999932</v>
      </c>
      <c r="F108" s="4">
        <v>883.4</v>
      </c>
      <c r="G108" s="4" t="s">
        <v>38</v>
      </c>
      <c r="H108" s="7">
        <v>10.02</v>
      </c>
      <c r="I108" s="23"/>
      <c r="J108" s="5" t="s">
        <v>56</v>
      </c>
    </row>
    <row r="109" spans="1:10" x14ac:dyDescent="0.25">
      <c r="A109" s="20" t="s">
        <v>157</v>
      </c>
      <c r="B109" s="12"/>
      <c r="C109" s="6">
        <v>13.6</v>
      </c>
      <c r="D109" s="6">
        <f t="shared" si="7"/>
        <v>923.7199999999998</v>
      </c>
      <c r="E109" s="4"/>
      <c r="F109" s="4"/>
      <c r="G109" s="4"/>
      <c r="H109" s="7">
        <v>10</v>
      </c>
      <c r="I109" s="23"/>
      <c r="J109" s="5" t="s">
        <v>56</v>
      </c>
    </row>
    <row r="110" spans="1:10" x14ac:dyDescent="0.25">
      <c r="A110" s="20" t="s">
        <v>73</v>
      </c>
      <c r="B110" s="12"/>
      <c r="C110" s="6">
        <v>8.1999999999999993</v>
      </c>
      <c r="D110" s="6">
        <f t="shared" si="7"/>
        <v>931.91999999999985</v>
      </c>
      <c r="E110" s="4">
        <f>F110-F108</f>
        <v>21.600000000000023</v>
      </c>
      <c r="F110" s="4">
        <v>905</v>
      </c>
      <c r="G110" s="4" t="s">
        <v>38</v>
      </c>
      <c r="H110" s="7">
        <v>0</v>
      </c>
      <c r="I110" s="23"/>
      <c r="J110" s="5" t="s">
        <v>8</v>
      </c>
    </row>
    <row r="111" spans="1:10" x14ac:dyDescent="0.25">
      <c r="A111" s="20" t="s">
        <v>158</v>
      </c>
      <c r="B111" s="12"/>
      <c r="C111" s="6">
        <v>13.4</v>
      </c>
      <c r="D111" s="6">
        <f t="shared" si="7"/>
        <v>945.31999999999982</v>
      </c>
      <c r="E111" s="4"/>
      <c r="F111" s="4"/>
      <c r="G111" s="4"/>
      <c r="H111" s="7">
        <v>0</v>
      </c>
      <c r="I111" s="23"/>
      <c r="J111" s="5" t="s">
        <v>8</v>
      </c>
    </row>
    <row r="112" spans="1:10" x14ac:dyDescent="0.25">
      <c r="A112" s="20" t="s">
        <v>53</v>
      </c>
      <c r="B112" s="12"/>
      <c r="C112" s="6">
        <v>5.0999999999999996</v>
      </c>
      <c r="D112" s="6">
        <f t="shared" si="7"/>
        <v>950.41999999999985</v>
      </c>
      <c r="E112" s="4">
        <f>F112-F110</f>
        <v>18.5</v>
      </c>
      <c r="F112" s="4">
        <v>923.5</v>
      </c>
      <c r="G112" s="4" t="s">
        <v>38</v>
      </c>
      <c r="H112" s="7">
        <v>0</v>
      </c>
      <c r="I112" s="23"/>
      <c r="J112" s="5" t="s">
        <v>8</v>
      </c>
    </row>
    <row r="113" spans="1:10" x14ac:dyDescent="0.25">
      <c r="A113" s="20" t="s">
        <v>159</v>
      </c>
      <c r="B113" s="12"/>
      <c r="C113" s="6">
        <v>8.1</v>
      </c>
      <c r="D113" s="6">
        <f t="shared" si="7"/>
        <v>958.51999999999987</v>
      </c>
      <c r="E113" s="4"/>
      <c r="F113" s="4"/>
      <c r="G113" s="4"/>
      <c r="H113" s="7">
        <v>10</v>
      </c>
      <c r="I113" s="23"/>
      <c r="J113" s="5" t="s">
        <v>56</v>
      </c>
    </row>
    <row r="114" spans="1:10" x14ac:dyDescent="0.25">
      <c r="A114" s="20" t="s">
        <v>28</v>
      </c>
      <c r="B114" s="12" t="s">
        <v>54</v>
      </c>
      <c r="C114" s="6">
        <v>8.4</v>
      </c>
      <c r="D114" s="6">
        <f t="shared" si="7"/>
        <v>966.91999999999985</v>
      </c>
      <c r="E114" s="4">
        <f>F114-F112</f>
        <v>13.5</v>
      </c>
      <c r="F114" s="4">
        <v>937</v>
      </c>
      <c r="G114" s="4" t="s">
        <v>6</v>
      </c>
      <c r="H114" s="7">
        <v>10.02</v>
      </c>
      <c r="I114" s="23"/>
      <c r="J114" s="5" t="s">
        <v>7</v>
      </c>
    </row>
    <row r="115" spans="1:10" x14ac:dyDescent="0.25">
      <c r="A115" s="20" t="s">
        <v>99</v>
      </c>
      <c r="B115" s="12"/>
      <c r="C115" s="6">
        <v>17</v>
      </c>
      <c r="D115" s="6">
        <f t="shared" si="7"/>
        <v>983.91999999999985</v>
      </c>
      <c r="E115" s="4"/>
      <c r="F115" s="4"/>
      <c r="G115" s="4"/>
      <c r="H115" s="7">
        <v>16</v>
      </c>
      <c r="I115" s="23"/>
      <c r="J115" s="5" t="s">
        <v>100</v>
      </c>
    </row>
    <row r="116" spans="1:10" x14ac:dyDescent="0.25">
      <c r="A116" s="20" t="s">
        <v>51</v>
      </c>
      <c r="B116" s="12" t="s">
        <v>47</v>
      </c>
      <c r="C116" s="6">
        <v>8</v>
      </c>
      <c r="D116" s="6">
        <f t="shared" si="7"/>
        <v>991.91999999999985</v>
      </c>
      <c r="E116" s="4">
        <f>F116-F114</f>
        <v>0</v>
      </c>
      <c r="F116" s="4">
        <v>937</v>
      </c>
      <c r="G116" s="4" t="s">
        <v>13</v>
      </c>
      <c r="H116" s="7">
        <v>28</v>
      </c>
      <c r="I116" s="23"/>
      <c r="J116" s="5" t="s">
        <v>33</v>
      </c>
    </row>
    <row r="117" spans="1:10" x14ac:dyDescent="0.25">
      <c r="C117" s="3"/>
      <c r="D117" s="3"/>
      <c r="H117" s="14"/>
      <c r="I117" s="14"/>
    </row>
  </sheetData>
  <mergeCells count="1">
    <mergeCell ref="A1:J3"/>
  </mergeCells>
  <phoneticPr fontId="4" type="noConversion"/>
  <pageMargins left="0.23622047244094491" right="0.23622047244094491" top="0.74803149606299213" bottom="0.74803149606299213" header="0.31496062992125984" footer="0.31496062992125984"/>
  <pageSetup fitToWidth="2" fitToHeight="2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Section A to F</vt:lpstr>
    </vt:vector>
  </TitlesOfParts>
  <Manager>Simon Lanoix</Manager>
  <Company>JuSi Adventures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GDT Campsites</dc:title>
  <dc:subject>Thru-Hiking</dc:subject>
  <dc:creator>Simon Lanoix</dc:creator>
  <cp:keywords>Sections A to F</cp:keywords>
  <dc:description>The distances are estimated and extracted from other online files</dc:description>
  <cp:lastModifiedBy>Simon Lanoix</cp:lastModifiedBy>
  <cp:lastPrinted>2022-02-18T17:59:12Z</cp:lastPrinted>
  <dcterms:created xsi:type="dcterms:W3CDTF">2018-02-18T03:46:36Z</dcterms:created>
  <dcterms:modified xsi:type="dcterms:W3CDTF">2022-10-07T15:30:44Z</dcterms:modified>
  <cp:category>Thru-Hiking</cp:category>
  <cp:contentStatus>Available for use</cp:contentStatus>
</cp:coreProperties>
</file>